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收入目标" sheetId="1" r:id="rId1"/>
    <sheet name="收入调整" sheetId="2" r:id="rId2"/>
    <sheet name="支出调整" sheetId="3" r:id="rId3"/>
    <sheet name="科目调整" sheetId="4" r:id="rId4"/>
    <sheet name="基金收入" sheetId="5" r:id="rId5"/>
    <sheet name="基金支出" sheetId="6" r:id="rId6"/>
  </sheets>
  <definedNames>
    <definedName name="_xlnm.Print_Titles" localSheetId="2">'支出调整'!$4:$4</definedName>
  </definedNames>
  <calcPr fullCalcOnLoad="1"/>
</workbook>
</file>

<file path=xl/sharedStrings.xml><?xml version="1.0" encoding="utf-8"?>
<sst xmlns="http://schemas.openxmlformats.org/spreadsheetml/2006/main" count="160" uniqueCount="132">
  <si>
    <t>项目</t>
  </si>
  <si>
    <t>附件1：</t>
  </si>
  <si>
    <t>2019年财政收入目标调整表（草案）</t>
  </si>
  <si>
    <t>单位：万元</t>
  </si>
  <si>
    <t>收入项目</t>
  </si>
  <si>
    <t>预算数</t>
  </si>
  <si>
    <t>调整预算数</t>
  </si>
  <si>
    <t>变动情况</t>
  </si>
  <si>
    <t>合      计</t>
  </si>
  <si>
    <t>其中：税收收入</t>
  </si>
  <si>
    <t>一、</t>
  </si>
  <si>
    <t>地方一般公共预算收入</t>
  </si>
  <si>
    <t xml:space="preserve">    非税收入</t>
  </si>
  <si>
    <t>二、</t>
  </si>
  <si>
    <t>上划中央收入</t>
  </si>
  <si>
    <t>三、</t>
  </si>
  <si>
    <t>上划省级收入</t>
  </si>
  <si>
    <t>附件2：</t>
  </si>
  <si>
    <r>
      <t>2019</t>
    </r>
    <r>
      <rPr>
        <sz val="14"/>
        <color indexed="63"/>
        <rFont val="黑体"/>
        <family val="3"/>
      </rPr>
      <t>年一般公共预算收入调整方案（草案）</t>
    </r>
  </si>
  <si>
    <t>一、地方收入</t>
  </si>
  <si>
    <t>二、上级补助收入</t>
  </si>
  <si>
    <t>返还性收入</t>
  </si>
  <si>
    <t>一般性转移支付收入</t>
  </si>
  <si>
    <t>专项转移支付收入</t>
  </si>
  <si>
    <t>三、一般债务收入</t>
  </si>
  <si>
    <t>四、上年结转</t>
  </si>
  <si>
    <t>五、调入预算稳定调节基金</t>
  </si>
  <si>
    <t>六、调入资金</t>
  </si>
  <si>
    <t>收 入 合 计</t>
  </si>
  <si>
    <t>附件3：</t>
  </si>
  <si>
    <t>2019年一般公共预算支出调整方案（草案）</t>
  </si>
  <si>
    <t>一、本级支出</t>
  </si>
  <si>
    <t xml:space="preserve">    1.政协事务</t>
  </si>
  <si>
    <t xml:space="preserve">    2.政府及相关机构事务</t>
  </si>
  <si>
    <t xml:space="preserve">    3.发展与改革事务</t>
  </si>
  <si>
    <t xml:space="preserve">    4.统计信息事务</t>
  </si>
  <si>
    <t xml:space="preserve">    5.税收事务</t>
  </si>
  <si>
    <t>（二）公共安全支出</t>
  </si>
  <si>
    <t xml:space="preserve">    1. 武装警察部队</t>
  </si>
  <si>
    <t xml:space="preserve">    2.公安</t>
  </si>
  <si>
    <t xml:space="preserve">    3.检察</t>
  </si>
  <si>
    <t xml:space="preserve">    4.法院</t>
  </si>
  <si>
    <t xml:space="preserve">    5.其他公共安全支出</t>
  </si>
  <si>
    <t>（三）教育支出</t>
  </si>
  <si>
    <t xml:space="preserve">    1.教育管理事务</t>
  </si>
  <si>
    <t xml:space="preserve">    2.普通教育</t>
  </si>
  <si>
    <t xml:space="preserve">（四）科学技术支出 </t>
  </si>
  <si>
    <t xml:space="preserve">    1.科学技术管理事务</t>
  </si>
  <si>
    <t>（五）文化旅游体育与传媒支出</t>
  </si>
  <si>
    <t xml:space="preserve">    1.文化和旅游</t>
  </si>
  <si>
    <t xml:space="preserve">    2.体育</t>
  </si>
  <si>
    <t xml:space="preserve">    3.新闻出版电影 </t>
  </si>
  <si>
    <t xml:space="preserve">    4.广播电视</t>
  </si>
  <si>
    <t>（六）社会保障与就业支出</t>
  </si>
  <si>
    <t xml:space="preserve">    1.人力资源和社会保障管理事务</t>
  </si>
  <si>
    <t xml:space="preserve">    2.民政管理事务</t>
  </si>
  <si>
    <t xml:space="preserve">    3.财政对基本养老保险基金的补助</t>
  </si>
  <si>
    <t>（七）卫生健康支出</t>
  </si>
  <si>
    <t xml:space="preserve">    1.卫生健康管理事务</t>
  </si>
  <si>
    <t xml:space="preserve">    2.公共卫生</t>
  </si>
  <si>
    <t>（八）节能环保支出</t>
  </si>
  <si>
    <t xml:space="preserve">    1.污染防治</t>
  </si>
  <si>
    <t xml:space="preserve">    2.自然生态保护</t>
  </si>
  <si>
    <t>（九）城乡社区事务支出</t>
  </si>
  <si>
    <t xml:space="preserve">    1.城乡社区管理事务</t>
  </si>
  <si>
    <t xml:space="preserve">    2.城乡社区环境卫生</t>
  </si>
  <si>
    <t>（十）农林水支出</t>
  </si>
  <si>
    <t xml:space="preserve">    1.农业</t>
  </si>
  <si>
    <t xml:space="preserve">    2.林业和草原</t>
  </si>
  <si>
    <t xml:space="preserve">    3.水利</t>
  </si>
  <si>
    <t xml:space="preserve">    4.农村综合改革</t>
  </si>
  <si>
    <t>（十一）交通运输支出</t>
  </si>
  <si>
    <t xml:space="preserve">    1.公路水路运输支出</t>
  </si>
  <si>
    <t>（十二）资源勘探信息等支出</t>
  </si>
  <si>
    <t xml:space="preserve">    1.支持中小企业发展和管理支出</t>
  </si>
  <si>
    <t>（十三）商业服务业等支出</t>
  </si>
  <si>
    <t xml:space="preserve">    1.商业流通事务支出</t>
  </si>
  <si>
    <t>（十四）自然资源海洋气象等支出</t>
  </si>
  <si>
    <t xml:space="preserve">    1. 自然资源事务</t>
  </si>
  <si>
    <t xml:space="preserve">    2. 气象事务</t>
  </si>
  <si>
    <t>（十五）灾害防治及应急管理支出</t>
  </si>
  <si>
    <t xml:space="preserve">    1. 应急管理事务</t>
  </si>
  <si>
    <t xml:space="preserve">    2. 消防事务</t>
  </si>
  <si>
    <t xml:space="preserve">    3.自然灾害救灾及恢复重建支出</t>
  </si>
  <si>
    <t>二、上解支出</t>
  </si>
  <si>
    <t>三、地方政府一般债务还本支出</t>
  </si>
  <si>
    <t>四、调入资金列支（根据实际列对应科目）</t>
  </si>
  <si>
    <t>支出总计</t>
  </si>
  <si>
    <r>
      <t>2019</t>
    </r>
    <r>
      <rPr>
        <b/>
        <sz val="14"/>
        <color indexed="63"/>
        <rFont val="宋体"/>
        <family val="0"/>
      </rPr>
      <t>年政府性基金预算收入调整方案（草案）</t>
    </r>
  </si>
  <si>
    <t>项  目</t>
  </si>
  <si>
    <t>调整</t>
  </si>
  <si>
    <t>一、本级收入</t>
  </si>
  <si>
    <t xml:space="preserve">    国有土地使用权出让收入</t>
  </si>
  <si>
    <t>四、专项债务收入</t>
  </si>
  <si>
    <t>五、上年结转</t>
  </si>
  <si>
    <r>
      <t>2019</t>
    </r>
    <r>
      <rPr>
        <b/>
        <sz val="18"/>
        <color indexed="63"/>
        <rFont val="宋体"/>
        <family val="0"/>
      </rPr>
      <t>年政府性基金预算支出调整方案（草案）</t>
    </r>
  </si>
  <si>
    <t>一、基金本级支出</t>
  </si>
  <si>
    <t>（一）社会保障和就业支出</t>
  </si>
  <si>
    <t xml:space="preserve">    大中型水库移民后期扶持基金支出</t>
  </si>
  <si>
    <t>（二）城乡社区支出</t>
  </si>
  <si>
    <t xml:space="preserve">    国有土地使用权出让收入及对应专项债务收入安排的支出</t>
  </si>
  <si>
    <t xml:space="preserve">    城市基础设施配套费安排的支出</t>
  </si>
  <si>
    <t xml:space="preserve">    污水处理费收入安排的支出</t>
  </si>
  <si>
    <t xml:space="preserve">    污水处理费对应专项债务收入安排的支出</t>
  </si>
  <si>
    <t>（三）债务付息支出</t>
  </si>
  <si>
    <t>二、政府性基金上解支出</t>
  </si>
  <si>
    <t>三、调出资金</t>
  </si>
  <si>
    <t>四、地方政府专项债务还本支出</t>
  </si>
  <si>
    <t xml:space="preserve">    6.群众团体事务</t>
  </si>
  <si>
    <t xml:space="preserve">    7.党委办公厅（室）及相关机构事务</t>
  </si>
  <si>
    <t xml:space="preserve">    8.组织事务</t>
  </si>
  <si>
    <t xml:space="preserve">    9.宣传事务</t>
  </si>
  <si>
    <t xml:space="preserve">    10.其他共产党事务支出</t>
  </si>
  <si>
    <t xml:space="preserve">    11.市场监督管理事务</t>
  </si>
  <si>
    <t xml:space="preserve">    12.其他一般公事服务支出</t>
  </si>
  <si>
    <t xml:space="preserve">    6.纪检监察事务</t>
  </si>
  <si>
    <t xml:space="preserve">    其他资金调入</t>
  </si>
  <si>
    <t xml:space="preserve">    政府性基金调入</t>
  </si>
  <si>
    <t>其中：（一）一般公共服务支出</t>
  </si>
  <si>
    <r>
      <t>2019</t>
    </r>
    <r>
      <rPr>
        <sz val="14"/>
        <color indexed="63"/>
        <rFont val="黑体"/>
        <family val="3"/>
      </rPr>
      <t>年一般公共预算支出科目（项目）调整方案（草案）</t>
    </r>
  </si>
  <si>
    <t>一、债务付息支出</t>
  </si>
  <si>
    <t>原科目</t>
  </si>
  <si>
    <t>调整科目</t>
  </si>
  <si>
    <t>一、资源勘探信息等支出</t>
  </si>
  <si>
    <t>合 计</t>
  </si>
  <si>
    <t>预算数</t>
  </si>
  <si>
    <t>附件4：</t>
  </si>
  <si>
    <t>附件5：</t>
  </si>
  <si>
    <t>附件6：</t>
  </si>
  <si>
    <t xml:space="preserve">    地方政府一般债务付息支出</t>
  </si>
  <si>
    <t xml:space="preserve">    支持中小企业发展和管理支出</t>
  </si>
  <si>
    <t>二、地方政府一般债务还本支出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</si>
</sst>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/m/d;@"/>
    <numFmt numFmtId="178" formatCode="#,##0.00_ "/>
  </numFmts>
  <fonts count="78">
    <font>
      <sz val="10"/>
      <name val="Arial"/>
      <family val="2"/>
    </font>
    <font>
      <sz val="11"/>
      <color indexed="8"/>
      <name val="宋体"/>
      <family val="0"/>
    </font>
    <font>
      <sz val="12"/>
      <name val="仿宋"/>
      <family val="3"/>
    </font>
    <font>
      <b/>
      <sz val="12"/>
      <name val="仿宋"/>
      <family val="3"/>
    </font>
    <font>
      <sz val="12"/>
      <name val="黑体"/>
      <family val="3"/>
    </font>
    <font>
      <sz val="12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sz val="18"/>
      <name val="黑体"/>
      <family val="3"/>
    </font>
    <font>
      <b/>
      <sz val="12"/>
      <name val="Times New Roman"/>
      <family val="1"/>
    </font>
    <font>
      <sz val="10"/>
      <name val="仿宋"/>
      <family val="3"/>
    </font>
    <font>
      <sz val="10"/>
      <name val="宋体"/>
      <family val="0"/>
    </font>
    <font>
      <sz val="10"/>
      <name val="Helv"/>
      <family val="2"/>
    </font>
    <font>
      <sz val="11"/>
      <color indexed="9"/>
      <name val="宋体"/>
      <family val="0"/>
    </font>
    <font>
      <sz val="9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2"/>
      <color indexed="20"/>
      <name val="宋体"/>
      <family val="0"/>
    </font>
    <font>
      <sz val="11"/>
      <color indexed="20"/>
      <name val="Tahoma"/>
      <family val="2"/>
    </font>
    <font>
      <b/>
      <sz val="10"/>
      <name val="Arial"/>
      <family val="2"/>
    </font>
    <font>
      <sz val="10"/>
      <name val="Geneva"/>
      <family val="2"/>
    </font>
    <font>
      <b/>
      <sz val="11"/>
      <color indexed="63"/>
      <name val="宋体"/>
      <family val="0"/>
    </font>
    <font>
      <sz val="10"/>
      <color indexed="8"/>
      <name val="Arial"/>
      <family val="2"/>
    </font>
    <font>
      <b/>
      <sz val="11"/>
      <color indexed="9"/>
      <name val="宋体"/>
      <family val="0"/>
    </font>
    <font>
      <sz val="12"/>
      <color indexed="17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Tahoma"/>
      <family val="2"/>
    </font>
    <font>
      <sz val="11"/>
      <color indexed="52"/>
      <name val="宋体"/>
      <family val="0"/>
    </font>
    <font>
      <b/>
      <sz val="18"/>
      <color indexed="63"/>
      <name val="宋体"/>
      <family val="0"/>
    </font>
    <font>
      <b/>
      <sz val="14"/>
      <color indexed="63"/>
      <name val="宋体"/>
      <family val="0"/>
    </font>
    <font>
      <sz val="14"/>
      <color indexed="63"/>
      <name val="黑体"/>
      <family val="3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63"/>
      <name val="仿宋"/>
      <family val="3"/>
    </font>
    <font>
      <b/>
      <sz val="12"/>
      <color indexed="63"/>
      <name val="仿宋"/>
      <family val="3"/>
    </font>
    <font>
      <b/>
      <sz val="14"/>
      <color indexed="63"/>
      <name val="仿宋"/>
      <family val="3"/>
    </font>
    <font>
      <sz val="12"/>
      <color indexed="63"/>
      <name val="黑体"/>
      <family val="3"/>
    </font>
    <font>
      <sz val="18"/>
      <color indexed="63"/>
      <name val="黑体"/>
      <family val="3"/>
    </font>
    <font>
      <b/>
      <sz val="18"/>
      <color indexed="63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333333"/>
      <name val="仿宋"/>
      <family val="3"/>
    </font>
    <font>
      <b/>
      <sz val="12"/>
      <color rgb="FF333333"/>
      <name val="仿宋"/>
      <family val="3"/>
    </font>
    <font>
      <b/>
      <sz val="14"/>
      <color rgb="FF333333"/>
      <name val="仿宋"/>
      <family val="3"/>
    </font>
    <font>
      <sz val="12"/>
      <color rgb="FF333333"/>
      <name val="黑体"/>
      <family val="3"/>
    </font>
    <font>
      <sz val="18"/>
      <color rgb="FF333333"/>
      <name val="黑体"/>
      <family val="3"/>
    </font>
    <font>
      <b/>
      <sz val="18"/>
      <color rgb="FF333333"/>
      <name val="黑体"/>
      <family val="3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921"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 vertical="center"/>
      <protection/>
    </xf>
    <xf numFmtId="0" fontId="12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/>
      <protection/>
    </xf>
    <xf numFmtId="0" fontId="5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2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2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2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53" fillId="2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53" fillId="27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5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5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5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27" fillId="0" borderId="0" applyNumberFormat="0" applyFill="0" applyBorder="0" applyAlignment="0" applyProtection="0"/>
    <xf numFmtId="0" fontId="5" fillId="0" borderId="0">
      <alignment/>
      <protection/>
    </xf>
    <xf numFmtId="0" fontId="24" fillId="0" borderId="0" applyNumberFormat="0" applyFill="0" applyBorder="0" applyAlignment="0" applyProtection="0"/>
    <xf numFmtId="9" fontId="5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57" fillId="0" borderId="1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58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9" fillId="3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14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14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14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14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14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14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27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27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2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14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2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2" fillId="0" borderId="0">
      <alignment vertical="center"/>
      <protection/>
    </xf>
    <xf numFmtId="0" fontId="60" fillId="0" borderId="0" applyNumberFormat="0" applyFill="0" applyBorder="0" applyAlignment="0" applyProtection="0"/>
    <xf numFmtId="0" fontId="61" fillId="35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62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44" fontId="54" fillId="0" borderId="0" applyFont="0" applyFill="0" applyBorder="0" applyAlignment="0" applyProtection="0"/>
    <xf numFmtId="42" fontId="54" fillId="0" borderId="0" applyFont="0" applyFill="0" applyBorder="0" applyAlignment="0" applyProtection="0"/>
    <xf numFmtId="0" fontId="63" fillId="36" borderId="8" applyNumberFormat="0" applyAlignment="0" applyProtection="0"/>
    <xf numFmtId="0" fontId="33" fillId="37" borderId="9" applyNumberFormat="0" applyAlignment="0" applyProtection="0"/>
    <xf numFmtId="0" fontId="33" fillId="37" borderId="9" applyNumberFormat="0" applyAlignment="0" applyProtection="0"/>
    <xf numFmtId="0" fontId="33" fillId="37" borderId="9" applyNumberFormat="0" applyAlignment="0" applyProtection="0"/>
    <xf numFmtId="0" fontId="33" fillId="37" borderId="9" applyNumberFormat="0" applyAlignment="0" applyProtection="0"/>
    <xf numFmtId="0" fontId="33" fillId="37" borderId="9" applyNumberFormat="0" applyAlignment="0" applyProtection="0"/>
    <xf numFmtId="0" fontId="64" fillId="38" borderId="10" applyNumberFormat="0" applyAlignment="0" applyProtection="0"/>
    <xf numFmtId="0" fontId="28" fillId="39" borderId="11" applyNumberFormat="0" applyAlignment="0" applyProtection="0"/>
    <xf numFmtId="0" fontId="28" fillId="39" borderId="11" applyNumberFormat="0" applyAlignment="0" applyProtection="0"/>
    <xf numFmtId="0" fontId="28" fillId="39" borderId="11" applyNumberFormat="0" applyAlignment="0" applyProtection="0"/>
    <xf numFmtId="0" fontId="28" fillId="39" borderId="11" applyNumberFormat="0" applyAlignment="0" applyProtection="0"/>
    <xf numFmtId="0" fontId="28" fillId="39" borderId="11" applyNumberFormat="0" applyAlignment="0" applyProtection="0"/>
    <xf numFmtId="0" fontId="6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7" fillId="0" borderId="12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1" fillId="40" borderId="0" applyNumberFormat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1" fillId="40" borderId="0" applyNumberFormat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1" fillId="40" borderId="0" applyNumberFormat="0" applyBorder="0" applyAlignment="0" applyProtection="0"/>
    <xf numFmtId="0" fontId="5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5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53" fillId="45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53" fillId="47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53" fillId="48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53" fillId="49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68" fillId="51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69" fillId="36" borderId="14" applyNumberFormat="0" applyAlignment="0" applyProtection="0"/>
    <xf numFmtId="0" fontId="26" fillId="37" borderId="15" applyNumberFormat="0" applyAlignment="0" applyProtection="0"/>
    <xf numFmtId="0" fontId="26" fillId="37" borderId="15" applyNumberFormat="0" applyAlignment="0" applyProtection="0"/>
    <xf numFmtId="0" fontId="26" fillId="37" borderId="15" applyNumberFormat="0" applyAlignment="0" applyProtection="0"/>
    <xf numFmtId="0" fontId="26" fillId="37" borderId="15" applyNumberFormat="0" applyAlignment="0" applyProtection="0"/>
    <xf numFmtId="0" fontId="26" fillId="37" borderId="15" applyNumberFormat="0" applyAlignment="0" applyProtection="0"/>
    <xf numFmtId="0" fontId="70" fillId="53" borderId="8" applyNumberFormat="0" applyAlignment="0" applyProtection="0"/>
    <xf numFmtId="0" fontId="30" fillId="13" borderId="9" applyNumberFormat="0" applyAlignment="0" applyProtection="0"/>
    <xf numFmtId="0" fontId="30" fillId="13" borderId="9" applyNumberFormat="0" applyAlignment="0" applyProtection="0"/>
    <xf numFmtId="0" fontId="30" fillId="13" borderId="9" applyNumberFormat="0" applyAlignment="0" applyProtection="0"/>
    <xf numFmtId="0" fontId="30" fillId="13" borderId="9" applyNumberFormat="0" applyAlignment="0" applyProtection="0"/>
    <xf numFmtId="0" fontId="30" fillId="13" borderId="9" applyNumberFormat="0" applyAlignment="0" applyProtection="0"/>
    <xf numFmtId="0" fontId="7" fillId="0" borderId="0">
      <alignment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71" fillId="0" borderId="0" applyNumberFormat="0" applyFill="0" applyBorder="0" applyAlignment="0" applyProtection="0"/>
    <xf numFmtId="0" fontId="54" fillId="54" borderId="16" applyNumberFormat="0" applyFont="0" applyAlignment="0" applyProtection="0"/>
    <xf numFmtId="0" fontId="1" fillId="55" borderId="17" applyNumberFormat="0" applyFont="0" applyAlignment="0" applyProtection="0"/>
    <xf numFmtId="0" fontId="1" fillId="55" borderId="17" applyNumberFormat="0" applyFont="0" applyAlignment="0" applyProtection="0"/>
    <xf numFmtId="0" fontId="5" fillId="55" borderId="17" applyNumberFormat="0" applyFont="0" applyAlignment="0" applyProtection="0"/>
    <xf numFmtId="0" fontId="5" fillId="55" borderId="17" applyNumberFormat="0" applyFont="0" applyAlignment="0" applyProtection="0"/>
    <xf numFmtId="0" fontId="0" fillId="55" borderId="17" applyNumberFormat="0" applyFont="0" applyAlignment="0" applyProtection="0"/>
    <xf numFmtId="0" fontId="1" fillId="55" borderId="17" applyNumberFormat="0" applyFont="0" applyAlignment="0" applyProtection="0"/>
    <xf numFmtId="0" fontId="1" fillId="55" borderId="17" applyNumberFormat="0" applyFont="0" applyAlignment="0" applyProtection="0"/>
    <xf numFmtId="0" fontId="5" fillId="55" borderId="17" applyNumberFormat="0" applyFont="0" applyAlignment="0" applyProtection="0"/>
    <xf numFmtId="0" fontId="5" fillId="55" borderId="17" applyNumberFormat="0" applyFont="0" applyAlignment="0" applyProtection="0"/>
    <xf numFmtId="0" fontId="1" fillId="55" borderId="17" applyNumberFormat="0" applyFont="0" applyAlignment="0" applyProtection="0"/>
    <xf numFmtId="0" fontId="5" fillId="55" borderId="17" applyNumberFormat="0" applyFont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56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3" fillId="0" borderId="18" xfId="233" applyFont="1" applyFill="1" applyBorder="1" applyAlignment="1">
      <alignment horizontal="center" vertical="center" wrapText="1"/>
      <protection/>
    </xf>
    <xf numFmtId="0" fontId="3" fillId="56" borderId="18" xfId="233" applyFont="1" applyFill="1" applyBorder="1" applyAlignment="1">
      <alignment horizontal="center" vertical="center"/>
      <protection/>
    </xf>
    <xf numFmtId="0" fontId="3" fillId="56" borderId="18" xfId="233" applyFont="1" applyFill="1" applyBorder="1" applyAlignment="1">
      <alignment horizontal="center" vertical="center"/>
      <protection/>
    </xf>
    <xf numFmtId="176" fontId="3" fillId="0" borderId="18" xfId="1365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18" xfId="233" applyFont="1" applyFill="1" applyBorder="1" applyAlignment="1">
      <alignment horizontal="center" vertical="center" wrapText="1"/>
      <protection/>
    </xf>
    <xf numFmtId="0" fontId="4" fillId="56" borderId="19" xfId="233" applyFont="1" applyFill="1" applyBorder="1" applyAlignment="1">
      <alignment horizontal="center" vertical="center"/>
      <protection/>
    </xf>
    <xf numFmtId="176" fontId="4" fillId="0" borderId="18" xfId="1365" applyNumberFormat="1" applyFont="1" applyBorder="1" applyAlignment="1" applyProtection="1">
      <alignment horizontal="center" vertical="center"/>
      <protection locked="0"/>
    </xf>
    <xf numFmtId="3" fontId="3" fillId="56" borderId="18" xfId="233" applyNumberFormat="1" applyFont="1" applyFill="1" applyBorder="1" applyAlignment="1" applyProtection="1">
      <alignment vertical="center" wrapText="1"/>
      <protection/>
    </xf>
    <xf numFmtId="176" fontId="3" fillId="0" borderId="18" xfId="1365" applyNumberFormat="1" applyFont="1" applyBorder="1" applyAlignment="1" applyProtection="1">
      <alignment horizontal="center" vertical="center"/>
      <protection locked="0"/>
    </xf>
    <xf numFmtId="3" fontId="2" fillId="56" borderId="18" xfId="233" applyNumberFormat="1" applyFont="1" applyFill="1" applyBorder="1" applyAlignment="1" applyProtection="1">
      <alignment horizontal="left" vertical="center" wrapText="1"/>
      <protection/>
    </xf>
    <xf numFmtId="0" fontId="2" fillId="56" borderId="18" xfId="233" applyFont="1" applyFill="1" applyBorder="1" applyAlignment="1">
      <alignment horizontal="center" vertical="center"/>
      <protection/>
    </xf>
    <xf numFmtId="0" fontId="2" fillId="56" borderId="18" xfId="233" applyFont="1" applyFill="1" applyBorder="1" applyAlignment="1">
      <alignment horizontal="center" vertical="center"/>
      <protection/>
    </xf>
    <xf numFmtId="176" fontId="2" fillId="0" borderId="18" xfId="1365" applyNumberFormat="1" applyFont="1" applyBorder="1" applyAlignment="1" applyProtection="1">
      <alignment horizontal="center" vertical="center"/>
      <protection locked="0"/>
    </xf>
    <xf numFmtId="3" fontId="2" fillId="56" borderId="18" xfId="233" applyNumberFormat="1" applyFont="1" applyFill="1" applyBorder="1" applyAlignment="1" applyProtection="1">
      <alignment vertical="center" wrapText="1"/>
      <protection/>
    </xf>
    <xf numFmtId="3" fontId="3" fillId="0" borderId="18" xfId="233" applyNumberFormat="1" applyFont="1" applyFill="1" applyBorder="1" applyAlignment="1" applyProtection="1">
      <alignment horizontal="left" vertical="center" wrapText="1"/>
      <protection/>
    </xf>
    <xf numFmtId="0" fontId="4" fillId="0" borderId="18" xfId="233" applyFont="1" applyFill="1" applyBorder="1" applyAlignment="1">
      <alignment vertical="center" wrapText="1"/>
      <protection/>
    </xf>
    <xf numFmtId="0" fontId="4" fillId="56" borderId="18" xfId="233" applyFont="1" applyFill="1" applyBorder="1" applyAlignment="1">
      <alignment horizontal="center" vertical="center"/>
      <protection/>
    </xf>
    <xf numFmtId="0" fontId="4" fillId="56" borderId="18" xfId="233" applyFont="1" applyFill="1" applyBorder="1" applyAlignment="1">
      <alignment horizontal="center" vertical="center"/>
      <protection/>
    </xf>
    <xf numFmtId="176" fontId="5" fillId="0" borderId="18" xfId="1365" applyNumberFormat="1" applyFont="1" applyBorder="1" applyAlignment="1" applyProtection="1">
      <alignment horizontal="center" vertical="center"/>
      <protection locked="0"/>
    </xf>
    <xf numFmtId="1" fontId="4" fillId="0" borderId="18" xfId="233" applyNumberFormat="1" applyFont="1" applyFill="1" applyBorder="1" applyAlignment="1" applyProtection="1">
      <alignment vertical="center" wrapText="1"/>
      <protection locked="0"/>
    </xf>
    <xf numFmtId="0" fontId="6" fillId="0" borderId="18" xfId="233" applyFont="1" applyFill="1" applyBorder="1" applyAlignment="1">
      <alignment horizontal="center" vertical="center" wrapText="1"/>
      <protection/>
    </xf>
    <xf numFmtId="0" fontId="7" fillId="56" borderId="18" xfId="233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72" fillId="0" borderId="0" xfId="0" applyFont="1" applyAlignment="1">
      <alignment vertical="center" wrapText="1"/>
    </xf>
    <xf numFmtId="0" fontId="72" fillId="0" borderId="0" xfId="0" applyFont="1" applyAlignment="1">
      <alignment horizontal="right" vertical="center" wrapText="1"/>
    </xf>
    <xf numFmtId="0" fontId="73" fillId="57" borderId="20" xfId="0" applyFont="1" applyFill="1" applyBorder="1" applyAlignment="1">
      <alignment horizontal="center" vertical="center" wrapText="1"/>
    </xf>
    <xf numFmtId="0" fontId="73" fillId="57" borderId="19" xfId="0" applyFont="1" applyFill="1" applyBorder="1" applyAlignment="1">
      <alignment horizontal="center" vertical="center" wrapText="1"/>
    </xf>
    <xf numFmtId="0" fontId="73" fillId="57" borderId="18" xfId="0" applyFont="1" applyFill="1" applyBorder="1" applyAlignment="1">
      <alignment vertical="center"/>
    </xf>
    <xf numFmtId="0" fontId="73" fillId="57" borderId="18" xfId="0" applyFont="1" applyFill="1" applyBorder="1" applyAlignment="1">
      <alignment horizontal="center" vertical="center"/>
    </xf>
    <xf numFmtId="0" fontId="72" fillId="57" borderId="18" xfId="0" applyFont="1" applyFill="1" applyBorder="1" applyAlignment="1">
      <alignment vertical="center" wrapText="1"/>
    </xf>
    <xf numFmtId="0" fontId="72" fillId="57" borderId="18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56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2" fillId="56" borderId="0" xfId="0" applyFont="1" applyFill="1" applyAlignment="1">
      <alignment horizontal="center" vertical="center"/>
    </xf>
    <xf numFmtId="0" fontId="2" fillId="56" borderId="0" xfId="0" applyFont="1" applyFill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56" borderId="18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56" borderId="18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56" borderId="18" xfId="0" applyFont="1" applyFill="1" applyBorder="1" applyAlignment="1">
      <alignment horizontal="center" vertical="center"/>
    </xf>
    <xf numFmtId="0" fontId="7" fillId="56" borderId="18" xfId="1402" applyFont="1" applyFill="1" applyBorder="1" applyAlignment="1">
      <alignment horizontal="center" vertical="center"/>
      <protection/>
    </xf>
    <xf numFmtId="1" fontId="7" fillId="56" borderId="18" xfId="1402" applyNumberFormat="1" applyFont="1" applyFill="1" applyBorder="1" applyAlignment="1" applyProtection="1">
      <alignment horizontal="center" vertical="center"/>
      <protection locked="0"/>
    </xf>
    <xf numFmtId="0" fontId="9" fillId="56" borderId="18" xfId="1402" applyFont="1" applyFill="1" applyBorder="1" applyAlignment="1">
      <alignment horizontal="center" vertical="center"/>
      <protection/>
    </xf>
    <xf numFmtId="0" fontId="4" fillId="56" borderId="18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74" fillId="0" borderId="0" xfId="0" applyFont="1" applyAlignment="1">
      <alignment horizontal="right" vertical="center" wrapText="1"/>
    </xf>
    <xf numFmtId="0" fontId="73" fillId="57" borderId="18" xfId="0" applyFont="1" applyFill="1" applyBorder="1" applyAlignment="1">
      <alignment horizontal="center" vertical="center" wrapText="1"/>
    </xf>
    <xf numFmtId="0" fontId="73" fillId="57" borderId="18" xfId="0" applyFont="1" applyFill="1" applyBorder="1" applyAlignment="1">
      <alignment vertical="center" wrapText="1"/>
    </xf>
    <xf numFmtId="0" fontId="73" fillId="57" borderId="18" xfId="0" applyFont="1" applyFill="1" applyBorder="1" applyAlignment="1">
      <alignment horizontal="center" vertical="center"/>
    </xf>
    <xf numFmtId="0" fontId="72" fillId="57" borderId="18" xfId="0" applyFont="1" applyFill="1" applyBorder="1" applyAlignment="1">
      <alignment horizontal="center" vertical="center" wrapText="1"/>
    </xf>
    <xf numFmtId="0" fontId="72" fillId="57" borderId="18" xfId="0" applyFont="1" applyFill="1" applyBorder="1" applyAlignment="1">
      <alignment horizontal="center" vertical="center"/>
    </xf>
    <xf numFmtId="0" fontId="73" fillId="57" borderId="18" xfId="0" applyFont="1" applyFill="1" applyBorder="1" applyAlignment="1">
      <alignment vertical="center"/>
    </xf>
    <xf numFmtId="0" fontId="75" fillId="57" borderId="1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176" fontId="4" fillId="56" borderId="18" xfId="808" applyNumberFormat="1" applyFont="1" applyFill="1" applyBorder="1" applyAlignment="1">
      <alignment horizontal="center" vertical="center"/>
      <protection/>
    </xf>
    <xf numFmtId="0" fontId="3" fillId="56" borderId="21" xfId="808" applyFont="1" applyFill="1" applyBorder="1" applyAlignment="1">
      <alignment horizontal="center" vertical="center"/>
      <protection/>
    </xf>
    <xf numFmtId="0" fontId="2" fillId="56" borderId="22" xfId="808" applyFont="1" applyFill="1" applyBorder="1" applyAlignment="1">
      <alignment horizontal="center" vertical="center"/>
      <protection/>
    </xf>
    <xf numFmtId="176" fontId="2" fillId="56" borderId="18" xfId="808" applyNumberFormat="1" applyFont="1" applyFill="1" applyBorder="1" applyAlignment="1">
      <alignment horizontal="center" vertical="center"/>
      <protection/>
    </xf>
    <xf numFmtId="0" fontId="4" fillId="56" borderId="21" xfId="808" applyFont="1" applyFill="1" applyBorder="1" applyAlignment="1">
      <alignment horizontal="right" vertical="center"/>
      <protection/>
    </xf>
    <xf numFmtId="0" fontId="4" fillId="56" borderId="22" xfId="808" applyFont="1" applyFill="1" applyBorder="1" applyAlignment="1">
      <alignment vertical="center"/>
      <protection/>
    </xf>
    <xf numFmtId="0" fontId="3" fillId="56" borderId="21" xfId="808" applyFont="1" applyFill="1" applyBorder="1" applyAlignment="1">
      <alignment horizontal="right" vertical="center"/>
      <protection/>
    </xf>
    <xf numFmtId="0" fontId="2" fillId="56" borderId="22" xfId="808" applyFont="1" applyFill="1" applyBorder="1" applyAlignment="1">
      <alignment horizontal="left" vertical="center"/>
      <protection/>
    </xf>
    <xf numFmtId="0" fontId="2" fillId="56" borderId="22" xfId="808" applyFont="1" applyFill="1" applyBorder="1" applyAlignment="1">
      <alignment vertical="center"/>
      <protection/>
    </xf>
    <xf numFmtId="0" fontId="4" fillId="56" borderId="22" xfId="808" applyFont="1" applyFill="1" applyBorder="1" applyAlignment="1">
      <alignment horizontal="left" vertical="center"/>
      <protection/>
    </xf>
    <xf numFmtId="0" fontId="73" fillId="57" borderId="18" xfId="0" applyFont="1" applyFill="1" applyBorder="1" applyAlignment="1">
      <alignment horizontal="center" vertical="center" wrapText="1"/>
    </xf>
    <xf numFmtId="0" fontId="72" fillId="57" borderId="18" xfId="0" applyFont="1" applyFill="1" applyBorder="1" applyAlignment="1">
      <alignment vertical="center"/>
    </xf>
    <xf numFmtId="176" fontId="4" fillId="56" borderId="18" xfId="233" applyNumberFormat="1" applyFont="1" applyFill="1" applyBorder="1" applyAlignment="1">
      <alignment horizontal="center" vertical="center"/>
      <protection/>
    </xf>
    <xf numFmtId="0" fontId="10" fillId="0" borderId="18" xfId="0" applyFont="1" applyBorder="1" applyAlignment="1">
      <alignment vertical="center"/>
    </xf>
    <xf numFmtId="0" fontId="10" fillId="0" borderId="0" xfId="0" applyFont="1" applyAlignment="1">
      <alignment vertical="center" wrapText="1"/>
    </xf>
    <xf numFmtId="0" fontId="3" fillId="0" borderId="18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4" fillId="56" borderId="21" xfId="808" applyFont="1" applyFill="1" applyBorder="1" applyAlignment="1">
      <alignment horizontal="center" vertical="center"/>
      <protection/>
    </xf>
    <xf numFmtId="0" fontId="4" fillId="56" borderId="22" xfId="808" applyFont="1" applyFill="1" applyBorder="1" applyAlignment="1">
      <alignment horizontal="center" vertical="center"/>
      <protection/>
    </xf>
    <xf numFmtId="0" fontId="3" fillId="56" borderId="18" xfId="808" applyFont="1" applyFill="1" applyBorder="1" applyAlignment="1">
      <alignment horizontal="center" vertical="center" wrapText="1"/>
      <protection/>
    </xf>
    <xf numFmtId="0" fontId="3" fillId="56" borderId="23" xfId="808" applyFont="1" applyFill="1" applyBorder="1" applyAlignment="1">
      <alignment horizontal="center" vertical="center"/>
      <protection/>
    </xf>
    <xf numFmtId="0" fontId="3" fillId="56" borderId="24" xfId="808" applyFont="1" applyFill="1" applyBorder="1" applyAlignment="1">
      <alignment horizontal="center" vertical="center"/>
      <protection/>
    </xf>
    <xf numFmtId="0" fontId="3" fillId="56" borderId="25" xfId="808" applyFont="1" applyFill="1" applyBorder="1" applyAlignment="1">
      <alignment horizontal="center" vertical="center"/>
      <protection/>
    </xf>
    <xf numFmtId="0" fontId="3" fillId="56" borderId="26" xfId="808" applyFont="1" applyFill="1" applyBorder="1" applyAlignment="1">
      <alignment horizontal="center" vertical="center"/>
      <protection/>
    </xf>
    <xf numFmtId="0" fontId="76" fillId="0" borderId="0" xfId="0" applyFont="1" applyAlignment="1">
      <alignment horizontal="center" vertical="center" wrapText="1"/>
    </xf>
    <xf numFmtId="0" fontId="73" fillId="57" borderId="18" xfId="0" applyFont="1" applyFill="1" applyBorder="1" applyAlignment="1">
      <alignment horizontal="center" vertical="center" wrapText="1"/>
    </xf>
    <xf numFmtId="0" fontId="73" fillId="57" borderId="20" xfId="0" applyFont="1" applyFill="1" applyBorder="1" applyAlignment="1">
      <alignment horizontal="center" vertical="center" wrapText="1"/>
    </xf>
    <xf numFmtId="0" fontId="73" fillId="57" borderId="19" xfId="0" applyFont="1" applyFill="1" applyBorder="1" applyAlignment="1">
      <alignment horizontal="center" vertical="center" wrapText="1"/>
    </xf>
    <xf numFmtId="0" fontId="77" fillId="0" borderId="0" xfId="0" applyFont="1" applyAlignment="1">
      <alignment horizontal="center" vertical="center" wrapText="1"/>
    </xf>
  </cellXfs>
  <cellStyles count="1907">
    <cellStyle name="Normal" xfId="0"/>
    <cellStyle name="_2015年市本级财力测算(12.11)" xfId="15"/>
    <cellStyle name="_2015年市本级财力测算(12.11) 2" xfId="16"/>
    <cellStyle name="_ET_STYLE_NoName_00_" xfId="17"/>
    <cellStyle name="_ET_STYLE_NoName_00_ 2" xfId="18"/>
    <cellStyle name="_ET_STYLE_NoName_00_ 2 2" xfId="19"/>
    <cellStyle name="_ET_STYLE_NoName_00_ 3" xfId="20"/>
    <cellStyle name="_ET_STYLE_NoName_00_ 4" xfId="21"/>
    <cellStyle name="_ET_STYLE_NoName_00_ 5" xfId="22"/>
    <cellStyle name="0,0&#13;&#10;NA&#13;&#10;" xfId="23"/>
    <cellStyle name="0,0&#13;&#10;NA&#13;&#10; 2" xfId="24"/>
    <cellStyle name="20% - 强调文字颜色 1" xfId="25"/>
    <cellStyle name="20% - 强调文字颜色 1 2" xfId="26"/>
    <cellStyle name="20% - 强调文字颜色 1 2 2" xfId="27"/>
    <cellStyle name="20% - 强调文字颜色 1 3" xfId="28"/>
    <cellStyle name="20% - 强调文字颜色 1 3 2" xfId="29"/>
    <cellStyle name="20% - 强调文字颜色 1 4" xfId="30"/>
    <cellStyle name="20% - 强调文字颜色 2" xfId="31"/>
    <cellStyle name="20% - 强调文字颜色 2 2" xfId="32"/>
    <cellStyle name="20% - 强调文字颜色 2 2 2" xfId="33"/>
    <cellStyle name="20% - 强调文字颜色 2 3" xfId="34"/>
    <cellStyle name="20% - 强调文字颜色 2 3 2" xfId="35"/>
    <cellStyle name="20% - 强调文字颜色 2 4" xfId="36"/>
    <cellStyle name="20% - 强调文字颜色 3" xfId="37"/>
    <cellStyle name="20% - 强调文字颜色 3 2" xfId="38"/>
    <cellStyle name="20% - 强调文字颜色 3 2 2" xfId="39"/>
    <cellStyle name="20% - 强调文字颜色 3 3" xfId="40"/>
    <cellStyle name="20% - 强调文字颜色 3 3 2" xfId="41"/>
    <cellStyle name="20% - 强调文字颜色 3 4" xfId="42"/>
    <cellStyle name="20% - 强调文字颜色 4" xfId="43"/>
    <cellStyle name="20% - 强调文字颜色 4 2" xfId="44"/>
    <cellStyle name="20% - 强调文字颜色 4 2 2" xfId="45"/>
    <cellStyle name="20% - 强调文字颜色 4 3" xfId="46"/>
    <cellStyle name="20% - 强调文字颜色 4 3 2" xfId="47"/>
    <cellStyle name="20% - 强调文字颜色 4 4" xfId="48"/>
    <cellStyle name="20% - 强调文字颜色 5" xfId="49"/>
    <cellStyle name="20% - 强调文字颜色 5 2" xfId="50"/>
    <cellStyle name="20% - 强调文字颜色 5 2 2" xfId="51"/>
    <cellStyle name="20% - 强调文字颜色 5 3" xfId="52"/>
    <cellStyle name="20% - 强调文字颜色 5 3 2" xfId="53"/>
    <cellStyle name="20% - 强调文字颜色 5 4" xfId="54"/>
    <cellStyle name="20% - 强调文字颜色 6" xfId="55"/>
    <cellStyle name="20% - 强调文字颜色 6 2" xfId="56"/>
    <cellStyle name="20% - 强调文字颜色 6 2 2" xfId="57"/>
    <cellStyle name="20% - 强调文字颜色 6 3" xfId="58"/>
    <cellStyle name="20% - 强调文字颜色 6 3 2" xfId="59"/>
    <cellStyle name="20% - 强调文字颜色 6 4" xfId="60"/>
    <cellStyle name="40% - 强调文字颜色 1" xfId="61"/>
    <cellStyle name="40% - 强调文字颜色 1 2" xfId="62"/>
    <cellStyle name="40% - 强调文字颜色 1 2 2" xfId="63"/>
    <cellStyle name="40% - 强调文字颜色 1 3" xfId="64"/>
    <cellStyle name="40% - 强调文字颜色 1 3 2" xfId="65"/>
    <cellStyle name="40% - 强调文字颜色 1 4" xfId="66"/>
    <cellStyle name="40% - 强调文字颜色 2" xfId="67"/>
    <cellStyle name="40% - 强调文字颜色 2 2" xfId="68"/>
    <cellStyle name="40% - 强调文字颜色 2 2 2" xfId="69"/>
    <cellStyle name="40% - 强调文字颜色 2 3" xfId="70"/>
    <cellStyle name="40% - 强调文字颜色 2 3 2" xfId="71"/>
    <cellStyle name="40% - 强调文字颜色 2 4" xfId="72"/>
    <cellStyle name="40% - 强调文字颜色 3" xfId="73"/>
    <cellStyle name="40% - 强调文字颜色 3 2" xfId="74"/>
    <cellStyle name="40% - 强调文字颜色 3 2 2" xfId="75"/>
    <cellStyle name="40% - 强调文字颜色 3 3" xfId="76"/>
    <cellStyle name="40% - 强调文字颜色 3 3 2" xfId="77"/>
    <cellStyle name="40% - 强调文字颜色 3 4" xfId="78"/>
    <cellStyle name="40% - 强调文字颜色 4" xfId="79"/>
    <cellStyle name="40% - 强调文字颜色 4 2" xfId="80"/>
    <cellStyle name="40% - 强调文字颜色 4 2 2" xfId="81"/>
    <cellStyle name="40% - 强调文字颜色 4 3" xfId="82"/>
    <cellStyle name="40% - 强调文字颜色 4 3 2" xfId="83"/>
    <cellStyle name="40% - 强调文字颜色 4 4" xfId="84"/>
    <cellStyle name="40% - 强调文字颜色 5" xfId="85"/>
    <cellStyle name="40% - 强调文字颜色 5 2" xfId="86"/>
    <cellStyle name="40% - 强调文字颜色 5 2 2" xfId="87"/>
    <cellStyle name="40% - 强调文字颜色 5 3" xfId="88"/>
    <cellStyle name="40% - 强调文字颜色 5 3 2" xfId="89"/>
    <cellStyle name="40% - 强调文字颜色 5 4" xfId="90"/>
    <cellStyle name="40% - 强调文字颜色 6" xfId="91"/>
    <cellStyle name="40% - 强调文字颜色 6 2" xfId="92"/>
    <cellStyle name="40% - 强调文字颜色 6 2 2" xfId="93"/>
    <cellStyle name="40% - 强调文字颜色 6 3" xfId="94"/>
    <cellStyle name="40% - 强调文字颜色 6 3 2" xfId="95"/>
    <cellStyle name="40% - 强调文字颜色 6 4" xfId="96"/>
    <cellStyle name="60% - 强调文字颜色 1" xfId="97"/>
    <cellStyle name="60% - 强调文字颜色 1 2" xfId="98"/>
    <cellStyle name="60% - 强调文字颜色 1 2 2" xfId="99"/>
    <cellStyle name="60% - 强调文字颜色 1 3" xfId="100"/>
    <cellStyle name="60% - 强调文字颜色 1 3 2" xfId="101"/>
    <cellStyle name="60% - 强调文字颜色 1 4" xfId="102"/>
    <cellStyle name="60% - 强调文字颜色 2" xfId="103"/>
    <cellStyle name="60% - 强调文字颜色 2 2" xfId="104"/>
    <cellStyle name="60% - 强调文字颜色 2 2 2" xfId="105"/>
    <cellStyle name="60% - 强调文字颜色 2 3" xfId="106"/>
    <cellStyle name="60% - 强调文字颜色 2 3 2" xfId="107"/>
    <cellStyle name="60% - 强调文字颜色 2 4" xfId="108"/>
    <cellStyle name="60% - 强调文字颜色 3" xfId="109"/>
    <cellStyle name="60% - 强调文字颜色 3 2" xfId="110"/>
    <cellStyle name="60% - 强调文字颜色 3 2 2" xfId="111"/>
    <cellStyle name="60% - 强调文字颜色 3 3" xfId="112"/>
    <cellStyle name="60% - 强调文字颜色 3 3 2" xfId="113"/>
    <cellStyle name="60% - 强调文字颜色 3 4" xfId="114"/>
    <cellStyle name="60% - 强调文字颜色 4" xfId="115"/>
    <cellStyle name="60% - 强调文字颜色 4 2" xfId="116"/>
    <cellStyle name="60% - 强调文字颜色 4 2 2" xfId="117"/>
    <cellStyle name="60% - 强调文字颜色 4 3" xfId="118"/>
    <cellStyle name="60% - 强调文字颜色 4 3 2" xfId="119"/>
    <cellStyle name="60% - 强调文字颜色 4 4" xfId="120"/>
    <cellStyle name="60% - 强调文字颜色 5" xfId="121"/>
    <cellStyle name="60% - 强调文字颜色 5 2" xfId="122"/>
    <cellStyle name="60% - 强调文字颜色 5 2 2" xfId="123"/>
    <cellStyle name="60% - 强调文字颜色 5 3" xfId="124"/>
    <cellStyle name="60% - 强调文字颜色 5 3 2" xfId="125"/>
    <cellStyle name="60% - 强调文字颜色 5 4" xfId="126"/>
    <cellStyle name="60% - 强调文字颜色 6" xfId="127"/>
    <cellStyle name="60% - 强调文字颜色 6 2" xfId="128"/>
    <cellStyle name="60% - 强调文字颜色 6 2 2" xfId="129"/>
    <cellStyle name="60% - 强调文字颜色 6 3" xfId="130"/>
    <cellStyle name="60% - 强调文字颜色 6 3 2" xfId="131"/>
    <cellStyle name="60% - 强调文字颜色 6 4" xfId="132"/>
    <cellStyle name="ColLevel_0" xfId="133"/>
    <cellStyle name="gcd" xfId="134"/>
    <cellStyle name="RowLevel_0" xfId="135"/>
    <cellStyle name="Percent" xfId="136"/>
    <cellStyle name="百分比 2" xfId="137"/>
    <cellStyle name="百分比 2 2" xfId="138"/>
    <cellStyle name="百分比 2 2 2" xfId="139"/>
    <cellStyle name="百分比 2 2 2 2" xfId="140"/>
    <cellStyle name="百分比 2 2 2 2 2" xfId="141"/>
    <cellStyle name="百分比 2 2 2 3" xfId="142"/>
    <cellStyle name="百分比 2 2 3" xfId="143"/>
    <cellStyle name="百分比 2 2 3 2" xfId="144"/>
    <cellStyle name="百分比 2 2 4" xfId="145"/>
    <cellStyle name="百分比 2 2 5" xfId="146"/>
    <cellStyle name="百分比 2 3" xfId="147"/>
    <cellStyle name="百分比 2 3 2" xfId="148"/>
    <cellStyle name="百分比 2 3 2 2" xfId="149"/>
    <cellStyle name="百分比 2 3 3" xfId="150"/>
    <cellStyle name="百分比 2 4" xfId="151"/>
    <cellStyle name="百分比 2 4 2" xfId="152"/>
    <cellStyle name="百分比 2 4 2 2" xfId="153"/>
    <cellStyle name="百分比 2 4 3" xfId="154"/>
    <cellStyle name="百分比 2 5" xfId="155"/>
    <cellStyle name="百分比 2 5 2" xfId="156"/>
    <cellStyle name="百分比 2 6" xfId="157"/>
    <cellStyle name="百分比 2 7" xfId="158"/>
    <cellStyle name="百分比 3" xfId="159"/>
    <cellStyle name="百分比 4" xfId="160"/>
    <cellStyle name="百分比 5" xfId="161"/>
    <cellStyle name="标题" xfId="162"/>
    <cellStyle name="标题 1" xfId="163"/>
    <cellStyle name="标题 1 2" xfId="164"/>
    <cellStyle name="标题 1 2 2" xfId="165"/>
    <cellStyle name="标题 1 3" xfId="166"/>
    <cellStyle name="标题 1 3 2" xfId="167"/>
    <cellStyle name="标题 1 4" xfId="168"/>
    <cellStyle name="标题 2" xfId="169"/>
    <cellStyle name="标题 2 2" xfId="170"/>
    <cellStyle name="标题 2 2 2" xfId="171"/>
    <cellStyle name="标题 2 3" xfId="172"/>
    <cellStyle name="标题 2 3 2" xfId="173"/>
    <cellStyle name="标题 2 4" xfId="174"/>
    <cellStyle name="标题 3" xfId="175"/>
    <cellStyle name="标题 3 2" xfId="176"/>
    <cellStyle name="标题 3 2 2" xfId="177"/>
    <cellStyle name="标题 3 3" xfId="178"/>
    <cellStyle name="标题 3 3 2" xfId="179"/>
    <cellStyle name="标题 3 4" xfId="180"/>
    <cellStyle name="标题 4" xfId="181"/>
    <cellStyle name="标题 4 2" xfId="182"/>
    <cellStyle name="标题 4 2 2" xfId="183"/>
    <cellStyle name="标题 4 3" xfId="184"/>
    <cellStyle name="标题 4 3 2" xfId="185"/>
    <cellStyle name="标题 4 4" xfId="186"/>
    <cellStyle name="标题 5" xfId="187"/>
    <cellStyle name="标题 5 2" xfId="188"/>
    <cellStyle name="标题 6" xfId="189"/>
    <cellStyle name="标题 6 2" xfId="190"/>
    <cellStyle name="标题 7" xfId="191"/>
    <cellStyle name="差" xfId="192"/>
    <cellStyle name="差 2" xfId="193"/>
    <cellStyle name="差 2 2" xfId="194"/>
    <cellStyle name="差 3" xfId="195"/>
    <cellStyle name="差 3 2" xfId="196"/>
    <cellStyle name="差 4" xfId="197"/>
    <cellStyle name="差_10永州" xfId="198"/>
    <cellStyle name="差_12娄底" xfId="199"/>
    <cellStyle name="差_2015年市本级全口径预算草案 - 副本" xfId="200"/>
    <cellStyle name="差_2015年市本级全口径预算草案 - 副本 2" xfId="201"/>
    <cellStyle name="差_2015年市本级全口径预算草案 - 副本 2 2" xfId="202"/>
    <cellStyle name="差_2015年市本级全口径预算草案 - 副本 3" xfId="203"/>
    <cellStyle name="差_2018年地方财政预算表_（城步）" xfId="204"/>
    <cellStyle name="差_2018年地方财政预算表_（新宁县）" xfId="205"/>
    <cellStyle name="差_4衡阳" xfId="206"/>
    <cellStyle name="差_9益阳" xfId="207"/>
    <cellStyle name="差_大通湖" xfId="208"/>
    <cellStyle name="差_大通湖 2" xfId="209"/>
    <cellStyle name="差_大通湖 2 2" xfId="210"/>
    <cellStyle name="差_大通湖 3" xfId="211"/>
    <cellStyle name="差_附件2 益阳市市级国有资本经营预算表(4)" xfId="212"/>
    <cellStyle name="差_附件2 益阳市市级国有资本经营预算表(4) 2" xfId="213"/>
    <cellStyle name="差_附件2 益阳市市级国有资本经营预算表(4) 2 2" xfId="214"/>
    <cellStyle name="差_附件2 益阳市市级国有资本经营预算表(4) 3" xfId="215"/>
    <cellStyle name="差_附件2 益阳市市级国有资本经营预算表(定稿)" xfId="216"/>
    <cellStyle name="差_附件2 益阳市市级国有资本经营预算表(定稿) 2" xfId="217"/>
    <cellStyle name="差_附件2 益阳市市级国有资本经营预算表(定稿) 2 2" xfId="218"/>
    <cellStyle name="差_附件2 益阳市市级国有资本经营预算表(定稿) 3" xfId="219"/>
    <cellStyle name="差_长沙" xfId="220"/>
    <cellStyle name="差_长沙 2" xfId="221"/>
    <cellStyle name="差_长沙 2 2" xfId="222"/>
    <cellStyle name="差_长沙 2 2 2" xfId="223"/>
    <cellStyle name="差_长沙 2 3" xfId="224"/>
    <cellStyle name="差_长沙 3" xfId="225"/>
    <cellStyle name="差_长沙 3 2" xfId="226"/>
    <cellStyle name="差_长沙 4" xfId="227"/>
    <cellStyle name="差_长沙 4 2" xfId="228"/>
    <cellStyle name="差_长沙 5" xfId="229"/>
    <cellStyle name="常规 10" xfId="230"/>
    <cellStyle name="常规 10 10" xfId="231"/>
    <cellStyle name="常规 10 10 2" xfId="232"/>
    <cellStyle name="常规 10 10 2 2" xfId="233"/>
    <cellStyle name="常规 10 10 3" xfId="234"/>
    <cellStyle name="常规 10 11" xfId="235"/>
    <cellStyle name="常规 10 11 2" xfId="236"/>
    <cellStyle name="常规 10 11 2 2" xfId="237"/>
    <cellStyle name="常规 10 11 3" xfId="238"/>
    <cellStyle name="常规 10 12" xfId="239"/>
    <cellStyle name="常规 10 12 2" xfId="240"/>
    <cellStyle name="常规 10 13" xfId="241"/>
    <cellStyle name="常规 10 13 2" xfId="242"/>
    <cellStyle name="常规 10 14" xfId="243"/>
    <cellStyle name="常规 10 15" xfId="244"/>
    <cellStyle name="常规 10 2" xfId="245"/>
    <cellStyle name="常规 10 2 2" xfId="246"/>
    <cellStyle name="常规 10 2 2 2" xfId="247"/>
    <cellStyle name="常规 10 2 2 2 2" xfId="248"/>
    <cellStyle name="常规 10 2 2 2 2 2" xfId="249"/>
    <cellStyle name="常规 10 2 2 2 3" xfId="250"/>
    <cellStyle name="常规 10 2 2 3" xfId="251"/>
    <cellStyle name="常规 10 2 2 3 2" xfId="252"/>
    <cellStyle name="常规 10 2 2 4" xfId="253"/>
    <cellStyle name="常规 10 2 3" xfId="254"/>
    <cellStyle name="常规 10 2 3 2" xfId="255"/>
    <cellStyle name="常规 10 2 3 2 2" xfId="256"/>
    <cellStyle name="常规 10 2 3 2 2 2" xfId="257"/>
    <cellStyle name="常规 10 2 3 2 3" xfId="258"/>
    <cellStyle name="常规 10 2 3 3" xfId="259"/>
    <cellStyle name="常规 10 2 3 3 2" xfId="260"/>
    <cellStyle name="常规 10 2 3 4" xfId="261"/>
    <cellStyle name="常规 10 2 4" xfId="262"/>
    <cellStyle name="常规 10 2 4 2" xfId="263"/>
    <cellStyle name="常规 10 2 4 2 2" xfId="264"/>
    <cellStyle name="常规 10 2 4 2 2 2" xfId="265"/>
    <cellStyle name="常规 10 2 4 2 3" xfId="266"/>
    <cellStyle name="常规 10 2 4 3" xfId="267"/>
    <cellStyle name="常规 10 2 4 3 2" xfId="268"/>
    <cellStyle name="常规 10 2 4 4" xfId="269"/>
    <cellStyle name="常规 10 2 5" xfId="270"/>
    <cellStyle name="常规 10 2 5 2" xfId="271"/>
    <cellStyle name="常规 10 2 5 2 2" xfId="272"/>
    <cellStyle name="常规 10 2 5 3" xfId="273"/>
    <cellStyle name="常规 10 2 6" xfId="274"/>
    <cellStyle name="常规 10 2 6 2" xfId="275"/>
    <cellStyle name="常规 10 2 7" xfId="276"/>
    <cellStyle name="常规 10 2_9益阳" xfId="277"/>
    <cellStyle name="常规 10 3" xfId="278"/>
    <cellStyle name="常规 10 3 2" xfId="279"/>
    <cellStyle name="常规 10 3 2 2" xfId="280"/>
    <cellStyle name="常规 10 3 2 2 2" xfId="281"/>
    <cellStyle name="常规 10 3 2 2 2 2" xfId="282"/>
    <cellStyle name="常规 10 3 2 2 3" xfId="283"/>
    <cellStyle name="常规 10 3 2 3" xfId="284"/>
    <cellStyle name="常规 10 3 2 3 2" xfId="285"/>
    <cellStyle name="常规 10 3 2 4" xfId="286"/>
    <cellStyle name="常规 10 3 3" xfId="287"/>
    <cellStyle name="常规 10 3 3 2" xfId="288"/>
    <cellStyle name="常规 10 3 3 2 2" xfId="289"/>
    <cellStyle name="常规 10 3 3 2 2 2" xfId="290"/>
    <cellStyle name="常规 10 3 3 2 3" xfId="291"/>
    <cellStyle name="常规 10 3 3 3" xfId="292"/>
    <cellStyle name="常规 10 3 3 3 2" xfId="293"/>
    <cellStyle name="常规 10 3 3 4" xfId="294"/>
    <cellStyle name="常规 10 3 4" xfId="295"/>
    <cellStyle name="常规 10 3 4 2" xfId="296"/>
    <cellStyle name="常规 10 3 4 2 2" xfId="297"/>
    <cellStyle name="常规 10 3 4 2 2 2" xfId="298"/>
    <cellStyle name="常规 10 3 4 2 3" xfId="299"/>
    <cellStyle name="常规 10 3 4 3" xfId="300"/>
    <cellStyle name="常规 10 3 4 3 2" xfId="301"/>
    <cellStyle name="常规 10 3 4 4" xfId="302"/>
    <cellStyle name="常规 10 3 5" xfId="303"/>
    <cellStyle name="常规 10 3 5 2" xfId="304"/>
    <cellStyle name="常规 10 3 5 2 2" xfId="305"/>
    <cellStyle name="常规 10 3 5 3" xfId="306"/>
    <cellStyle name="常规 10 3 6" xfId="307"/>
    <cellStyle name="常规 10 3 6 2" xfId="308"/>
    <cellStyle name="常规 10 3 7" xfId="309"/>
    <cellStyle name="常规 10 3_12娄底" xfId="310"/>
    <cellStyle name="常规 10 4" xfId="311"/>
    <cellStyle name="常规 10 4 2" xfId="312"/>
    <cellStyle name="常规 10 4 2 2" xfId="313"/>
    <cellStyle name="常规 10 4 2 2 2" xfId="314"/>
    <cellStyle name="常规 10 4 2 2 2 2" xfId="315"/>
    <cellStyle name="常规 10 4 2 2 3" xfId="316"/>
    <cellStyle name="常规 10 4 2 3" xfId="317"/>
    <cellStyle name="常规 10 4 2 3 2" xfId="318"/>
    <cellStyle name="常规 10 4 2 4" xfId="319"/>
    <cellStyle name="常规 10 4 3" xfId="320"/>
    <cellStyle name="常规 10 4 3 2" xfId="321"/>
    <cellStyle name="常规 10 4 3 2 2" xfId="322"/>
    <cellStyle name="常规 10 4 3 2 2 2" xfId="323"/>
    <cellStyle name="常规 10 4 3 2 3" xfId="324"/>
    <cellStyle name="常规 10 4 3 3" xfId="325"/>
    <cellStyle name="常规 10 4 3 3 2" xfId="326"/>
    <cellStyle name="常规 10 4 3 4" xfId="327"/>
    <cellStyle name="常规 10 4 4" xfId="328"/>
    <cellStyle name="常规 10 4 4 2" xfId="329"/>
    <cellStyle name="常规 10 4 4 2 2" xfId="330"/>
    <cellStyle name="常规 10 4 4 2 2 2" xfId="331"/>
    <cellStyle name="常规 10 4 4 2 3" xfId="332"/>
    <cellStyle name="常规 10 4 4 3" xfId="333"/>
    <cellStyle name="常规 10 4 4 3 2" xfId="334"/>
    <cellStyle name="常规 10 4 4 4" xfId="335"/>
    <cellStyle name="常规 10 4 5" xfId="336"/>
    <cellStyle name="常规 10 4 5 2" xfId="337"/>
    <cellStyle name="常规 10 4 5 2 2" xfId="338"/>
    <cellStyle name="常规 10 4 5 3" xfId="339"/>
    <cellStyle name="常规 10 4 6" xfId="340"/>
    <cellStyle name="常规 10 4 6 2" xfId="341"/>
    <cellStyle name="常规 10 4 7" xfId="342"/>
    <cellStyle name="常规 10 4_12娄底" xfId="343"/>
    <cellStyle name="常规 10 5" xfId="344"/>
    <cellStyle name="常规 10 5 2" xfId="345"/>
    <cellStyle name="常规 10 5 2 2" xfId="346"/>
    <cellStyle name="常规 10 5 2 2 2" xfId="347"/>
    <cellStyle name="常规 10 5 2 3" xfId="348"/>
    <cellStyle name="常规 10 5 3" xfId="349"/>
    <cellStyle name="常规 10 5 3 2" xfId="350"/>
    <cellStyle name="常规 10 5 4" xfId="351"/>
    <cellStyle name="常规 10 6" xfId="352"/>
    <cellStyle name="常规 10 6 2" xfId="353"/>
    <cellStyle name="常规 10 6 2 2" xfId="354"/>
    <cellStyle name="常规 10 6 2 2 2" xfId="355"/>
    <cellStyle name="常规 10 6 2 3" xfId="356"/>
    <cellStyle name="常规 10 6 3" xfId="357"/>
    <cellStyle name="常规 10 6 3 2" xfId="358"/>
    <cellStyle name="常规 10 6 4" xfId="359"/>
    <cellStyle name="常规 10 7" xfId="360"/>
    <cellStyle name="常规 10 7 2" xfId="361"/>
    <cellStyle name="常规 10 7 2 2" xfId="362"/>
    <cellStyle name="常规 10 7 2 2 2" xfId="363"/>
    <cellStyle name="常规 10 7 2 3" xfId="364"/>
    <cellStyle name="常规 10 7 3" xfId="365"/>
    <cellStyle name="常规 10 7 3 2" xfId="366"/>
    <cellStyle name="常规 10 7 4" xfId="367"/>
    <cellStyle name="常规 10 8" xfId="368"/>
    <cellStyle name="常规 10 8 2" xfId="369"/>
    <cellStyle name="常规 10 8 2 2" xfId="370"/>
    <cellStyle name="常规 10 8 2 2 2" xfId="371"/>
    <cellStyle name="常规 10 8 2 3" xfId="372"/>
    <cellStyle name="常规 10 8 3" xfId="373"/>
    <cellStyle name="常规 10 8 3 2" xfId="374"/>
    <cellStyle name="常规 10 8 4" xfId="375"/>
    <cellStyle name="常规 10 9" xfId="376"/>
    <cellStyle name="常规 10 9 2" xfId="377"/>
    <cellStyle name="常规 10 9 2 2" xfId="378"/>
    <cellStyle name="常规 10 9 2 2 2" xfId="379"/>
    <cellStyle name="常规 10 9 2 3" xfId="380"/>
    <cellStyle name="常规 10 9 3" xfId="381"/>
    <cellStyle name="常规 10 9 3 2" xfId="382"/>
    <cellStyle name="常规 10 9 4" xfId="383"/>
    <cellStyle name="常规 10_9益阳" xfId="384"/>
    <cellStyle name="常规 11" xfId="385"/>
    <cellStyle name="常规 11 10" xfId="386"/>
    <cellStyle name="常规 11 10 2" xfId="387"/>
    <cellStyle name="常规 11 10 2 2" xfId="388"/>
    <cellStyle name="常规 11 10 3" xfId="389"/>
    <cellStyle name="常规 11 11" xfId="390"/>
    <cellStyle name="常规 11 11 2" xfId="391"/>
    <cellStyle name="常规 11 12" xfId="392"/>
    <cellStyle name="常规 11 2" xfId="393"/>
    <cellStyle name="常规 11 2 2" xfId="394"/>
    <cellStyle name="常规 11 2 2 2" xfId="395"/>
    <cellStyle name="常规 11 2 2 2 2" xfId="396"/>
    <cellStyle name="常规 11 2 2 2 2 2" xfId="397"/>
    <cellStyle name="常规 11 2 2 2 3" xfId="398"/>
    <cellStyle name="常规 11 2 2 3" xfId="399"/>
    <cellStyle name="常规 11 2 2 3 2" xfId="400"/>
    <cellStyle name="常规 11 2 2 4" xfId="401"/>
    <cellStyle name="常规 11 2 3" xfId="402"/>
    <cellStyle name="常规 11 2 3 2" xfId="403"/>
    <cellStyle name="常规 11 2 3 2 2" xfId="404"/>
    <cellStyle name="常规 11 2 3 2 2 2" xfId="405"/>
    <cellStyle name="常规 11 2 3 2 3" xfId="406"/>
    <cellStyle name="常规 11 2 3 3" xfId="407"/>
    <cellStyle name="常规 11 2 3 3 2" xfId="408"/>
    <cellStyle name="常规 11 2 3 4" xfId="409"/>
    <cellStyle name="常规 11 2 4" xfId="410"/>
    <cellStyle name="常规 11 2 4 2" xfId="411"/>
    <cellStyle name="常规 11 2 4 2 2" xfId="412"/>
    <cellStyle name="常规 11 2 4 2 2 2" xfId="413"/>
    <cellStyle name="常规 11 2 4 2 3" xfId="414"/>
    <cellStyle name="常规 11 2 4 3" xfId="415"/>
    <cellStyle name="常规 11 2 4 3 2" xfId="416"/>
    <cellStyle name="常规 11 2 4 4" xfId="417"/>
    <cellStyle name="常规 11 2 5" xfId="418"/>
    <cellStyle name="常规 11 2 5 2" xfId="419"/>
    <cellStyle name="常规 11 2 5 2 2" xfId="420"/>
    <cellStyle name="常规 11 2 5 3" xfId="421"/>
    <cellStyle name="常规 11 2 6" xfId="422"/>
    <cellStyle name="常规 11 2 6 2" xfId="423"/>
    <cellStyle name="常规 11 2 7" xfId="424"/>
    <cellStyle name="常规 11 3" xfId="425"/>
    <cellStyle name="常规 11 3 2" xfId="426"/>
    <cellStyle name="常规 11 3 2 2" xfId="427"/>
    <cellStyle name="常规 11 3 2 2 2" xfId="428"/>
    <cellStyle name="常规 11 3 2 2 2 2" xfId="429"/>
    <cellStyle name="常规 11 3 2 2 3" xfId="430"/>
    <cellStyle name="常规 11 3 2 3" xfId="431"/>
    <cellStyle name="常规 11 3 2 3 2" xfId="432"/>
    <cellStyle name="常规 11 3 2 4" xfId="433"/>
    <cellStyle name="常规 11 3 3" xfId="434"/>
    <cellStyle name="常规 11 3 3 2" xfId="435"/>
    <cellStyle name="常规 11 3 3 2 2" xfId="436"/>
    <cellStyle name="常规 11 3 3 2 2 2" xfId="437"/>
    <cellStyle name="常规 11 3 3 2 3" xfId="438"/>
    <cellStyle name="常规 11 3 3 3" xfId="439"/>
    <cellStyle name="常规 11 3 3 3 2" xfId="440"/>
    <cellStyle name="常规 11 3 3 4" xfId="441"/>
    <cellStyle name="常规 11 3 4" xfId="442"/>
    <cellStyle name="常规 11 3 4 2" xfId="443"/>
    <cellStyle name="常规 11 3 4 2 2" xfId="444"/>
    <cellStyle name="常规 11 3 4 2 2 2" xfId="445"/>
    <cellStyle name="常规 11 3 4 2 3" xfId="446"/>
    <cellStyle name="常规 11 3 4 3" xfId="447"/>
    <cellStyle name="常规 11 3 4 3 2" xfId="448"/>
    <cellStyle name="常规 11 3 4 4" xfId="449"/>
    <cellStyle name="常规 11 3 5" xfId="450"/>
    <cellStyle name="常规 11 3 5 2" xfId="451"/>
    <cellStyle name="常规 11 3 5 2 2" xfId="452"/>
    <cellStyle name="常规 11 3 5 3" xfId="453"/>
    <cellStyle name="常规 11 3 6" xfId="454"/>
    <cellStyle name="常规 11 3 6 2" xfId="455"/>
    <cellStyle name="常规 11 3 7" xfId="456"/>
    <cellStyle name="常规 11 4" xfId="457"/>
    <cellStyle name="常规 11 4 2" xfId="458"/>
    <cellStyle name="常规 11 4 2 2" xfId="459"/>
    <cellStyle name="常规 11 4 2 2 2" xfId="460"/>
    <cellStyle name="常规 11 4 2 2 2 2" xfId="461"/>
    <cellStyle name="常规 11 4 2 2 3" xfId="462"/>
    <cellStyle name="常规 11 4 2 3" xfId="463"/>
    <cellStyle name="常规 11 4 2 3 2" xfId="464"/>
    <cellStyle name="常规 11 4 2 4" xfId="465"/>
    <cellStyle name="常规 11 4 3" xfId="466"/>
    <cellStyle name="常规 11 4 3 2" xfId="467"/>
    <cellStyle name="常规 11 4 3 2 2" xfId="468"/>
    <cellStyle name="常规 11 4 3 2 2 2" xfId="469"/>
    <cellStyle name="常规 11 4 3 2 3" xfId="470"/>
    <cellStyle name="常规 11 4 3 3" xfId="471"/>
    <cellStyle name="常规 11 4 3 3 2" xfId="472"/>
    <cellStyle name="常规 11 4 3 4" xfId="473"/>
    <cellStyle name="常规 11 4 4" xfId="474"/>
    <cellStyle name="常规 11 4 4 2" xfId="475"/>
    <cellStyle name="常规 11 4 4 2 2" xfId="476"/>
    <cellStyle name="常规 11 4 4 2 2 2" xfId="477"/>
    <cellStyle name="常规 11 4 4 2 3" xfId="478"/>
    <cellStyle name="常规 11 4 4 3" xfId="479"/>
    <cellStyle name="常规 11 4 4 3 2" xfId="480"/>
    <cellStyle name="常规 11 4 4 4" xfId="481"/>
    <cellStyle name="常规 11 4 5" xfId="482"/>
    <cellStyle name="常规 11 4 5 2" xfId="483"/>
    <cellStyle name="常规 11 4 5 2 2" xfId="484"/>
    <cellStyle name="常规 11 4 5 3" xfId="485"/>
    <cellStyle name="常规 11 4 6" xfId="486"/>
    <cellStyle name="常规 11 4 6 2" xfId="487"/>
    <cellStyle name="常规 11 4 7" xfId="488"/>
    <cellStyle name="常规 11 5" xfId="489"/>
    <cellStyle name="常规 11 5 2" xfId="490"/>
    <cellStyle name="常规 11 5 2 2" xfId="491"/>
    <cellStyle name="常规 11 5 2 2 2" xfId="492"/>
    <cellStyle name="常规 11 5 2 3" xfId="493"/>
    <cellStyle name="常规 11 5 3" xfId="494"/>
    <cellStyle name="常规 11 5 3 2" xfId="495"/>
    <cellStyle name="常规 11 5 4" xfId="496"/>
    <cellStyle name="常规 11 6" xfId="497"/>
    <cellStyle name="常规 11 6 2" xfId="498"/>
    <cellStyle name="常规 11 6 2 2" xfId="499"/>
    <cellStyle name="常规 11 6 2 2 2" xfId="500"/>
    <cellStyle name="常规 11 6 2 3" xfId="501"/>
    <cellStyle name="常规 11 6 3" xfId="502"/>
    <cellStyle name="常规 11 6 3 2" xfId="503"/>
    <cellStyle name="常规 11 6 4" xfId="504"/>
    <cellStyle name="常规 11 7" xfId="505"/>
    <cellStyle name="常规 11 7 2" xfId="506"/>
    <cellStyle name="常规 11 7 2 2" xfId="507"/>
    <cellStyle name="常规 11 7 2 2 2" xfId="508"/>
    <cellStyle name="常规 11 7 2 3" xfId="509"/>
    <cellStyle name="常规 11 7 3" xfId="510"/>
    <cellStyle name="常规 11 7 3 2" xfId="511"/>
    <cellStyle name="常规 11 7 4" xfId="512"/>
    <cellStyle name="常规 11 8" xfId="513"/>
    <cellStyle name="常规 11 8 2" xfId="514"/>
    <cellStyle name="常规 11 8 2 2" xfId="515"/>
    <cellStyle name="常规 11 8 2 2 2" xfId="516"/>
    <cellStyle name="常规 11 8 2 3" xfId="517"/>
    <cellStyle name="常规 11 8 3" xfId="518"/>
    <cellStyle name="常规 11 8 3 2" xfId="519"/>
    <cellStyle name="常规 11 8 4" xfId="520"/>
    <cellStyle name="常规 11 9" xfId="521"/>
    <cellStyle name="常规 11 9 2" xfId="522"/>
    <cellStyle name="常规 11 9 2 2" xfId="523"/>
    <cellStyle name="常规 11 9 2 2 2" xfId="524"/>
    <cellStyle name="常规 11 9 2 3" xfId="525"/>
    <cellStyle name="常规 11 9 3" xfId="526"/>
    <cellStyle name="常规 11 9 3 2" xfId="527"/>
    <cellStyle name="常规 11 9 4" xfId="528"/>
    <cellStyle name="常规 11_长沙" xfId="529"/>
    <cellStyle name="常规 12" xfId="530"/>
    <cellStyle name="常规 12 10" xfId="531"/>
    <cellStyle name="常规 12 10 2" xfId="532"/>
    <cellStyle name="常规 12 10 2 2" xfId="533"/>
    <cellStyle name="常规 12 10 3" xfId="534"/>
    <cellStyle name="常规 12 11" xfId="535"/>
    <cellStyle name="常规 12 11 2" xfId="536"/>
    <cellStyle name="常规 12 12" xfId="537"/>
    <cellStyle name="常规 12 2" xfId="538"/>
    <cellStyle name="常规 12 2 2" xfId="539"/>
    <cellStyle name="常规 12 2 2 2" xfId="540"/>
    <cellStyle name="常规 12 2 2 2 2" xfId="541"/>
    <cellStyle name="常规 12 2 2 2 2 2" xfId="542"/>
    <cellStyle name="常规 12 2 2 2 3" xfId="543"/>
    <cellStyle name="常规 12 2 2 3" xfId="544"/>
    <cellStyle name="常规 12 2 2 3 2" xfId="545"/>
    <cellStyle name="常规 12 2 2 4" xfId="546"/>
    <cellStyle name="常规 12 2 3" xfId="547"/>
    <cellStyle name="常规 12 2 3 2" xfId="548"/>
    <cellStyle name="常规 12 2 3 2 2" xfId="549"/>
    <cellStyle name="常规 12 2 3 2 2 2" xfId="550"/>
    <cellStyle name="常规 12 2 3 2 3" xfId="551"/>
    <cellStyle name="常规 12 2 3 3" xfId="552"/>
    <cellStyle name="常规 12 2 3 3 2" xfId="553"/>
    <cellStyle name="常规 12 2 3 4" xfId="554"/>
    <cellStyle name="常规 12 2 4" xfId="555"/>
    <cellStyle name="常规 12 2 4 2" xfId="556"/>
    <cellStyle name="常规 12 2 4 2 2" xfId="557"/>
    <cellStyle name="常规 12 2 4 2 2 2" xfId="558"/>
    <cellStyle name="常规 12 2 4 2 3" xfId="559"/>
    <cellStyle name="常规 12 2 4 3" xfId="560"/>
    <cellStyle name="常规 12 2 4 3 2" xfId="561"/>
    <cellStyle name="常规 12 2 4 4" xfId="562"/>
    <cellStyle name="常规 12 2 5" xfId="563"/>
    <cellStyle name="常规 12 2 5 2" xfId="564"/>
    <cellStyle name="常规 12 2 5 2 2" xfId="565"/>
    <cellStyle name="常规 12 2 5 3" xfId="566"/>
    <cellStyle name="常规 12 2 6" xfId="567"/>
    <cellStyle name="常规 12 2 6 2" xfId="568"/>
    <cellStyle name="常规 12 2 7" xfId="569"/>
    <cellStyle name="常规 12 3" xfId="570"/>
    <cellStyle name="常规 12 3 2" xfId="571"/>
    <cellStyle name="常规 12 3 2 2" xfId="572"/>
    <cellStyle name="常规 12 3 2 2 2" xfId="573"/>
    <cellStyle name="常规 12 3 2 2 2 2" xfId="574"/>
    <cellStyle name="常规 12 3 2 2 3" xfId="575"/>
    <cellStyle name="常规 12 3 2 3" xfId="576"/>
    <cellStyle name="常规 12 3 2 3 2" xfId="577"/>
    <cellStyle name="常规 12 3 2 4" xfId="578"/>
    <cellStyle name="常规 12 3 3" xfId="579"/>
    <cellStyle name="常规 12 3 3 2" xfId="580"/>
    <cellStyle name="常规 12 3 3 2 2" xfId="581"/>
    <cellStyle name="常规 12 3 3 2 2 2" xfId="582"/>
    <cellStyle name="常规 12 3 3 2 3" xfId="583"/>
    <cellStyle name="常规 12 3 3 3" xfId="584"/>
    <cellStyle name="常规 12 3 3 3 2" xfId="585"/>
    <cellStyle name="常规 12 3 3 4" xfId="586"/>
    <cellStyle name="常规 12 3 4" xfId="587"/>
    <cellStyle name="常规 12 3 4 2" xfId="588"/>
    <cellStyle name="常规 12 3 4 2 2" xfId="589"/>
    <cellStyle name="常规 12 3 4 2 2 2" xfId="590"/>
    <cellStyle name="常规 12 3 4 2 3" xfId="591"/>
    <cellStyle name="常规 12 3 4 3" xfId="592"/>
    <cellStyle name="常规 12 3 4 3 2" xfId="593"/>
    <cellStyle name="常规 12 3 4 4" xfId="594"/>
    <cellStyle name="常规 12 3 5" xfId="595"/>
    <cellStyle name="常规 12 3 5 2" xfId="596"/>
    <cellStyle name="常规 12 3 5 2 2" xfId="597"/>
    <cellStyle name="常规 12 3 5 3" xfId="598"/>
    <cellStyle name="常规 12 3 6" xfId="599"/>
    <cellStyle name="常规 12 3 6 2" xfId="600"/>
    <cellStyle name="常规 12 3 7" xfId="601"/>
    <cellStyle name="常规 12 4" xfId="602"/>
    <cellStyle name="常规 12 4 2" xfId="603"/>
    <cellStyle name="常规 12 4 2 2" xfId="604"/>
    <cellStyle name="常规 12 4 2 2 2" xfId="605"/>
    <cellStyle name="常规 12 4 2 2 2 2" xfId="606"/>
    <cellStyle name="常规 12 4 2 2 3" xfId="607"/>
    <cellStyle name="常规 12 4 2 3" xfId="608"/>
    <cellStyle name="常规 12 4 2 3 2" xfId="609"/>
    <cellStyle name="常规 12 4 2 4" xfId="610"/>
    <cellStyle name="常规 12 4 3" xfId="611"/>
    <cellStyle name="常规 12 4 3 2" xfId="612"/>
    <cellStyle name="常规 12 4 3 2 2" xfId="613"/>
    <cellStyle name="常规 12 4 3 2 2 2" xfId="614"/>
    <cellStyle name="常规 12 4 3 2 3" xfId="615"/>
    <cellStyle name="常规 12 4 3 3" xfId="616"/>
    <cellStyle name="常规 12 4 3 3 2" xfId="617"/>
    <cellStyle name="常规 12 4 3 4" xfId="618"/>
    <cellStyle name="常规 12 4 4" xfId="619"/>
    <cellStyle name="常规 12 4 4 2" xfId="620"/>
    <cellStyle name="常规 12 4 4 2 2" xfId="621"/>
    <cellStyle name="常规 12 4 4 2 2 2" xfId="622"/>
    <cellStyle name="常规 12 4 4 2 3" xfId="623"/>
    <cellStyle name="常规 12 4 4 3" xfId="624"/>
    <cellStyle name="常规 12 4 4 3 2" xfId="625"/>
    <cellStyle name="常规 12 4 4 4" xfId="626"/>
    <cellStyle name="常规 12 4 5" xfId="627"/>
    <cellStyle name="常规 12 4 5 2" xfId="628"/>
    <cellStyle name="常规 12 4 5 2 2" xfId="629"/>
    <cellStyle name="常规 12 4 5 3" xfId="630"/>
    <cellStyle name="常规 12 4 6" xfId="631"/>
    <cellStyle name="常规 12 4 6 2" xfId="632"/>
    <cellStyle name="常规 12 4 7" xfId="633"/>
    <cellStyle name="常规 12 5" xfId="634"/>
    <cellStyle name="常规 12 5 2" xfId="635"/>
    <cellStyle name="常规 12 5 2 2" xfId="636"/>
    <cellStyle name="常规 12 5 2 2 2" xfId="637"/>
    <cellStyle name="常规 12 5 2 3" xfId="638"/>
    <cellStyle name="常规 12 5 3" xfId="639"/>
    <cellStyle name="常规 12 5 3 2" xfId="640"/>
    <cellStyle name="常规 12 5 4" xfId="641"/>
    <cellStyle name="常规 12 6" xfId="642"/>
    <cellStyle name="常规 12 6 2" xfId="643"/>
    <cellStyle name="常规 12 6 2 2" xfId="644"/>
    <cellStyle name="常规 12 6 2 2 2" xfId="645"/>
    <cellStyle name="常规 12 6 2 3" xfId="646"/>
    <cellStyle name="常规 12 6 3" xfId="647"/>
    <cellStyle name="常规 12 6 3 2" xfId="648"/>
    <cellStyle name="常规 12 6 4" xfId="649"/>
    <cellStyle name="常规 12 7" xfId="650"/>
    <cellStyle name="常规 12 7 2" xfId="651"/>
    <cellStyle name="常规 12 7 2 2" xfId="652"/>
    <cellStyle name="常规 12 7 2 2 2" xfId="653"/>
    <cellStyle name="常规 12 7 2 3" xfId="654"/>
    <cellStyle name="常规 12 7 3" xfId="655"/>
    <cellStyle name="常规 12 7 3 2" xfId="656"/>
    <cellStyle name="常规 12 7 4" xfId="657"/>
    <cellStyle name="常规 12 8" xfId="658"/>
    <cellStyle name="常规 12 8 2" xfId="659"/>
    <cellStyle name="常规 12 8 2 2" xfId="660"/>
    <cellStyle name="常规 12 8 2 2 2" xfId="661"/>
    <cellStyle name="常规 12 8 2 3" xfId="662"/>
    <cellStyle name="常规 12 8 3" xfId="663"/>
    <cellStyle name="常规 12 8 3 2" xfId="664"/>
    <cellStyle name="常规 12 8 4" xfId="665"/>
    <cellStyle name="常规 12 9" xfId="666"/>
    <cellStyle name="常规 12 9 2" xfId="667"/>
    <cellStyle name="常规 12 9 2 2" xfId="668"/>
    <cellStyle name="常规 12 9 2 2 2" xfId="669"/>
    <cellStyle name="常规 12 9 2 3" xfId="670"/>
    <cellStyle name="常规 12 9 3" xfId="671"/>
    <cellStyle name="常规 12 9 3 2" xfId="672"/>
    <cellStyle name="常规 12 9 4" xfId="673"/>
    <cellStyle name="常规 12_长沙" xfId="674"/>
    <cellStyle name="常规 13" xfId="675"/>
    <cellStyle name="常规 13 2" xfId="676"/>
    <cellStyle name="常规 13 2 2" xfId="677"/>
    <cellStyle name="常规 13 2 2 2" xfId="678"/>
    <cellStyle name="常规 13 2 2 2 2" xfId="679"/>
    <cellStyle name="常规 13 2 2 3" xfId="680"/>
    <cellStyle name="常规 13 2 3" xfId="681"/>
    <cellStyle name="常规 13 2 3 2" xfId="682"/>
    <cellStyle name="常规 13 2 4" xfId="683"/>
    <cellStyle name="常规 13 3" xfId="684"/>
    <cellStyle name="常规 13 3 2" xfId="685"/>
    <cellStyle name="常规 13 3 2 2" xfId="686"/>
    <cellStyle name="常规 13 3 2 2 2" xfId="687"/>
    <cellStyle name="常规 13 3 2 3" xfId="688"/>
    <cellStyle name="常规 13 3 3" xfId="689"/>
    <cellStyle name="常规 13 3 3 2" xfId="690"/>
    <cellStyle name="常规 13 3 4" xfId="691"/>
    <cellStyle name="常规 13 4" xfId="692"/>
    <cellStyle name="常规 13 4 2" xfId="693"/>
    <cellStyle name="常规 13 4 2 2" xfId="694"/>
    <cellStyle name="常规 13 4 2 2 2" xfId="695"/>
    <cellStyle name="常规 13 4 2 3" xfId="696"/>
    <cellStyle name="常规 13 4 3" xfId="697"/>
    <cellStyle name="常规 13 4 3 2" xfId="698"/>
    <cellStyle name="常规 13 4 4" xfId="699"/>
    <cellStyle name="常规 13 5" xfId="700"/>
    <cellStyle name="常规 13 5 2" xfId="701"/>
    <cellStyle name="常规 13 5 2 2" xfId="702"/>
    <cellStyle name="常规 13 5 2 2 2" xfId="703"/>
    <cellStyle name="常规 13 5 2 3" xfId="704"/>
    <cellStyle name="常规 13 5 3" xfId="705"/>
    <cellStyle name="常规 13 5 3 2" xfId="706"/>
    <cellStyle name="常规 13 5 4" xfId="707"/>
    <cellStyle name="常规 13 6" xfId="708"/>
    <cellStyle name="常规 13 6 2" xfId="709"/>
    <cellStyle name="常规 13 6 2 2" xfId="710"/>
    <cellStyle name="常规 13 6 2 2 2" xfId="711"/>
    <cellStyle name="常规 13 6 2 3" xfId="712"/>
    <cellStyle name="常规 13 6 3" xfId="713"/>
    <cellStyle name="常规 13 6 3 2" xfId="714"/>
    <cellStyle name="常规 13 6 4" xfId="715"/>
    <cellStyle name="常规 13 7" xfId="716"/>
    <cellStyle name="常规 13 7 2" xfId="717"/>
    <cellStyle name="常规 13 7 2 2" xfId="718"/>
    <cellStyle name="常规 13 7 3" xfId="719"/>
    <cellStyle name="常规 13 8" xfId="720"/>
    <cellStyle name="常规 13 8 2" xfId="721"/>
    <cellStyle name="常规 13 9" xfId="722"/>
    <cellStyle name="常规 13_长沙" xfId="723"/>
    <cellStyle name="常规 14" xfId="724"/>
    <cellStyle name="常规 14 2" xfId="725"/>
    <cellStyle name="常规 14 2 2" xfId="726"/>
    <cellStyle name="常规 14 2 2 2" xfId="727"/>
    <cellStyle name="常规 14 2 3" xfId="728"/>
    <cellStyle name="常规 14 3" xfId="729"/>
    <cellStyle name="常规 14 3 2" xfId="730"/>
    <cellStyle name="常规 14 4" xfId="731"/>
    <cellStyle name="常规 15" xfId="732"/>
    <cellStyle name="常规 15 2" xfId="733"/>
    <cellStyle name="常规 15 2 2" xfId="734"/>
    <cellStyle name="常规 15 2 2 2" xfId="735"/>
    <cellStyle name="常规 15 2 3" xfId="736"/>
    <cellStyle name="常规 15 3" xfId="737"/>
    <cellStyle name="常规 15 3 2" xfId="738"/>
    <cellStyle name="常规 15 4" xfId="739"/>
    <cellStyle name="常规 16" xfId="740"/>
    <cellStyle name="常规 16 2" xfId="741"/>
    <cellStyle name="常规 16 2 2" xfId="742"/>
    <cellStyle name="常规 16 2 2 2" xfId="743"/>
    <cellStyle name="常规 16 2 2 2 2" xfId="744"/>
    <cellStyle name="常规 16 2 2 3" xfId="745"/>
    <cellStyle name="常规 16 2 3" xfId="746"/>
    <cellStyle name="常规 16 2 3 2" xfId="747"/>
    <cellStyle name="常规 16 2 4" xfId="748"/>
    <cellStyle name="常规 16 3" xfId="749"/>
    <cellStyle name="常规 16 3 2" xfId="750"/>
    <cellStyle name="常规 16 3 2 2" xfId="751"/>
    <cellStyle name="常规 16 3 2 2 2" xfId="752"/>
    <cellStyle name="常规 16 3 2 3" xfId="753"/>
    <cellStyle name="常规 16 3 3" xfId="754"/>
    <cellStyle name="常规 16 3 3 2" xfId="755"/>
    <cellStyle name="常规 16 3 4" xfId="756"/>
    <cellStyle name="常规 16 4" xfId="757"/>
    <cellStyle name="常规 16 4 2" xfId="758"/>
    <cellStyle name="常规 16 4 2 2" xfId="759"/>
    <cellStyle name="常规 16 4 2 2 2" xfId="760"/>
    <cellStyle name="常规 16 4 2 3" xfId="761"/>
    <cellStyle name="常规 16 4 3" xfId="762"/>
    <cellStyle name="常规 16 4 3 2" xfId="763"/>
    <cellStyle name="常规 16 4 4" xfId="764"/>
    <cellStyle name="常规 16 5" xfId="765"/>
    <cellStyle name="常规 16 5 2" xfId="766"/>
    <cellStyle name="常规 16 5 2 2" xfId="767"/>
    <cellStyle name="常规 16 5 2 2 2" xfId="768"/>
    <cellStyle name="常规 16 5 2 3" xfId="769"/>
    <cellStyle name="常规 16 5 3" xfId="770"/>
    <cellStyle name="常规 16 5 3 2" xfId="771"/>
    <cellStyle name="常规 16 5 4" xfId="772"/>
    <cellStyle name="常规 16 6" xfId="773"/>
    <cellStyle name="常规 16 6 2" xfId="774"/>
    <cellStyle name="常规 16 6 2 2" xfId="775"/>
    <cellStyle name="常规 16 6 2 2 2" xfId="776"/>
    <cellStyle name="常规 16 6 2 3" xfId="777"/>
    <cellStyle name="常规 16 6 3" xfId="778"/>
    <cellStyle name="常规 16 6 3 2" xfId="779"/>
    <cellStyle name="常规 16 6 4" xfId="780"/>
    <cellStyle name="常规 16 7" xfId="781"/>
    <cellStyle name="常规 16 7 2" xfId="782"/>
    <cellStyle name="常规 16 7 2 2" xfId="783"/>
    <cellStyle name="常规 16 7 3" xfId="784"/>
    <cellStyle name="常规 16 8" xfId="785"/>
    <cellStyle name="常规 16 8 2" xfId="786"/>
    <cellStyle name="常规 16 9" xfId="787"/>
    <cellStyle name="常规 17" xfId="788"/>
    <cellStyle name="常规 17 2" xfId="789"/>
    <cellStyle name="常规 17 2 2" xfId="790"/>
    <cellStyle name="常规 17 2 2 2" xfId="791"/>
    <cellStyle name="常规 17 2 3" xfId="792"/>
    <cellStyle name="常规 17 3" xfId="793"/>
    <cellStyle name="常规 17 3 2" xfId="794"/>
    <cellStyle name="常规 17 4" xfId="795"/>
    <cellStyle name="常规 18" xfId="796"/>
    <cellStyle name="常规 18 2" xfId="797"/>
    <cellStyle name="常规 18 2 2" xfId="798"/>
    <cellStyle name="常规 18 2 2 2" xfId="799"/>
    <cellStyle name="常规 18 2 3" xfId="800"/>
    <cellStyle name="常规 18 3" xfId="801"/>
    <cellStyle name="常规 18 3 2" xfId="802"/>
    <cellStyle name="常规 18 4" xfId="803"/>
    <cellStyle name="常规 19" xfId="804"/>
    <cellStyle name="常规 19 2" xfId="805"/>
    <cellStyle name="常规 19 2 2" xfId="806"/>
    <cellStyle name="常规 19 3" xfId="807"/>
    <cellStyle name="常规 2" xfId="808"/>
    <cellStyle name="常规 2 10" xfId="809"/>
    <cellStyle name="常规 2 10 2" xfId="810"/>
    <cellStyle name="常规 2 10 2 2" xfId="811"/>
    <cellStyle name="常规 2 10 2 2 2" xfId="812"/>
    <cellStyle name="常规 2 10 2 3" xfId="813"/>
    <cellStyle name="常规 2 10 3" xfId="814"/>
    <cellStyle name="常规 2 10 3 2" xfId="815"/>
    <cellStyle name="常规 2 10 4" xfId="816"/>
    <cellStyle name="常规 2 11" xfId="817"/>
    <cellStyle name="常规 2 11 2" xfId="818"/>
    <cellStyle name="常规 2 11 2 2" xfId="819"/>
    <cellStyle name="常规 2 11 2 2 2" xfId="820"/>
    <cellStyle name="常规 2 11 2 3" xfId="821"/>
    <cellStyle name="常规 2 11 3" xfId="822"/>
    <cellStyle name="常规 2 11 3 2" xfId="823"/>
    <cellStyle name="常规 2 11 4" xfId="824"/>
    <cellStyle name="常规 2 12" xfId="825"/>
    <cellStyle name="常规 2 12 2" xfId="826"/>
    <cellStyle name="常规 2 12 2 2" xfId="827"/>
    <cellStyle name="常规 2 12 2 2 2" xfId="828"/>
    <cellStyle name="常规 2 12 2 3" xfId="829"/>
    <cellStyle name="常规 2 12 3" xfId="830"/>
    <cellStyle name="常规 2 12 3 2" xfId="831"/>
    <cellStyle name="常规 2 12 4" xfId="832"/>
    <cellStyle name="常规 2 13" xfId="833"/>
    <cellStyle name="常规 2 13 2" xfId="834"/>
    <cellStyle name="常规 2 13 2 2" xfId="835"/>
    <cellStyle name="常规 2 13 2 2 2" xfId="836"/>
    <cellStyle name="常规 2 13 2 3" xfId="837"/>
    <cellStyle name="常规 2 13 3" xfId="838"/>
    <cellStyle name="常规 2 13 3 2" xfId="839"/>
    <cellStyle name="常规 2 13 4" xfId="840"/>
    <cellStyle name="常规 2 14" xfId="841"/>
    <cellStyle name="常规 2 14 2" xfId="842"/>
    <cellStyle name="常规 2 14 2 2" xfId="843"/>
    <cellStyle name="常规 2 14 2 2 2" xfId="844"/>
    <cellStyle name="常规 2 14 2 3" xfId="845"/>
    <cellStyle name="常规 2 14 3" xfId="846"/>
    <cellStyle name="常规 2 14 3 2" xfId="847"/>
    <cellStyle name="常规 2 14 4" xfId="848"/>
    <cellStyle name="常规 2 15" xfId="849"/>
    <cellStyle name="常规 2 15 2" xfId="850"/>
    <cellStyle name="常规 2 15 2 2" xfId="851"/>
    <cellStyle name="常规 2 15 3" xfId="852"/>
    <cellStyle name="常规 2 16" xfId="853"/>
    <cellStyle name="常规 2 16 2" xfId="854"/>
    <cellStyle name="常规 2 16 2 2" xfId="855"/>
    <cellStyle name="常规 2 16 3" xfId="856"/>
    <cellStyle name="常规 2 17" xfId="857"/>
    <cellStyle name="常规 2 17 2" xfId="858"/>
    <cellStyle name="常规 2 17 2 2" xfId="859"/>
    <cellStyle name="常规 2 17 3" xfId="860"/>
    <cellStyle name="常规 2 18" xfId="861"/>
    <cellStyle name="常规 2 18 2" xfId="862"/>
    <cellStyle name="常规 2 19" xfId="863"/>
    <cellStyle name="常规 2 2" xfId="864"/>
    <cellStyle name="常规 2 2 2" xfId="865"/>
    <cellStyle name="常规 2 2 2 2" xfId="866"/>
    <cellStyle name="常规 2 2 2 2 2" xfId="867"/>
    <cellStyle name="常规 2 2 2 3" xfId="868"/>
    <cellStyle name="常规 2 2 3" xfId="869"/>
    <cellStyle name="常规 2 2 3 2" xfId="870"/>
    <cellStyle name="常规 2 2 3 2 2" xfId="871"/>
    <cellStyle name="常规 2 2 3 3" xfId="872"/>
    <cellStyle name="常规 2 2 4" xfId="873"/>
    <cellStyle name="常规 2 2 4 2" xfId="874"/>
    <cellStyle name="常规 2 2 5" xfId="875"/>
    <cellStyle name="常规 2 2 6" xfId="876"/>
    <cellStyle name="常规 2 20" xfId="877"/>
    <cellStyle name="常规 2 21" xfId="878"/>
    <cellStyle name="常规 2 29" xfId="879"/>
    <cellStyle name="常规 2 3" xfId="880"/>
    <cellStyle name="常规 2 3 2" xfId="881"/>
    <cellStyle name="常规 2 3 2 2" xfId="882"/>
    <cellStyle name="常规 2 3 2 2 2" xfId="883"/>
    <cellStyle name="常规 2 3 2 3" xfId="884"/>
    <cellStyle name="常规 2 3 3" xfId="885"/>
    <cellStyle name="常规 2 3 3 2" xfId="886"/>
    <cellStyle name="常规 2 3 4" xfId="887"/>
    <cellStyle name="常规 2 3 5" xfId="888"/>
    <cellStyle name="常规 2 3_12娄底" xfId="889"/>
    <cellStyle name="常规 2 4" xfId="890"/>
    <cellStyle name="常规 2 4 2" xfId="891"/>
    <cellStyle name="常规 2 4 2 2" xfId="892"/>
    <cellStyle name="常规 2 4 2 2 2" xfId="893"/>
    <cellStyle name="常规 2 4 2 3" xfId="894"/>
    <cellStyle name="常规 2 4 3" xfId="895"/>
    <cellStyle name="常规 2 4 3 2" xfId="896"/>
    <cellStyle name="常规 2 4 4" xfId="897"/>
    <cellStyle name="常规 2 5" xfId="898"/>
    <cellStyle name="常规 2 5 2" xfId="899"/>
    <cellStyle name="常规 2 5 2 2" xfId="900"/>
    <cellStyle name="常规 2 5 2 2 2" xfId="901"/>
    <cellStyle name="常规 2 5 2 3" xfId="902"/>
    <cellStyle name="常规 2 5 3" xfId="903"/>
    <cellStyle name="常规 2 5 3 2" xfId="904"/>
    <cellStyle name="常规 2 5 4" xfId="905"/>
    <cellStyle name="常规 2 6" xfId="906"/>
    <cellStyle name="常规 2 6 2" xfId="907"/>
    <cellStyle name="常规 2 6 2 2" xfId="908"/>
    <cellStyle name="常规 2 6 2 2 2" xfId="909"/>
    <cellStyle name="常规 2 6 2 3" xfId="910"/>
    <cellStyle name="常规 2 6 3" xfId="911"/>
    <cellStyle name="常规 2 6 3 2" xfId="912"/>
    <cellStyle name="常规 2 6 4" xfId="913"/>
    <cellStyle name="常规 2 7" xfId="914"/>
    <cellStyle name="常规 2 7 2" xfId="915"/>
    <cellStyle name="常规 2 7 2 2" xfId="916"/>
    <cellStyle name="常规 2 7 2 2 2" xfId="917"/>
    <cellStyle name="常规 2 7 2 3" xfId="918"/>
    <cellStyle name="常规 2 7 3" xfId="919"/>
    <cellStyle name="常规 2 7 3 2" xfId="920"/>
    <cellStyle name="常规 2 7 4" xfId="921"/>
    <cellStyle name="常规 2 8" xfId="922"/>
    <cellStyle name="常规 2 8 2" xfId="923"/>
    <cellStyle name="常规 2 8 2 2" xfId="924"/>
    <cellStyle name="常规 2 8 2 2 2" xfId="925"/>
    <cellStyle name="常规 2 8 2 3" xfId="926"/>
    <cellStyle name="常规 2 8 3" xfId="927"/>
    <cellStyle name="常规 2 8 3 2" xfId="928"/>
    <cellStyle name="常规 2 8 4" xfId="929"/>
    <cellStyle name="常规 2 9" xfId="930"/>
    <cellStyle name="常规 2 9 2" xfId="931"/>
    <cellStyle name="常规 2 9 2 2" xfId="932"/>
    <cellStyle name="常规 2 9 2 2 2" xfId="933"/>
    <cellStyle name="常规 2 9 2 3" xfId="934"/>
    <cellStyle name="常规 2 9 3" xfId="935"/>
    <cellStyle name="常规 2 9 3 2" xfId="936"/>
    <cellStyle name="常规 2 9 4" xfId="937"/>
    <cellStyle name="常规 2_10永州" xfId="938"/>
    <cellStyle name="常规 20" xfId="939"/>
    <cellStyle name="常规 20 2" xfId="940"/>
    <cellStyle name="常规 20 2 2" xfId="941"/>
    <cellStyle name="常规 20 2 2 2" xfId="942"/>
    <cellStyle name="常规 20 2 3" xfId="943"/>
    <cellStyle name="常规 20 3" xfId="944"/>
    <cellStyle name="常规 20 3 2" xfId="945"/>
    <cellStyle name="常规 20 4" xfId="946"/>
    <cellStyle name="常规 21" xfId="947"/>
    <cellStyle name="常规 21 2" xfId="948"/>
    <cellStyle name="常规 21 2 2" xfId="949"/>
    <cellStyle name="常规 21 2 2 2" xfId="950"/>
    <cellStyle name="常规 21 2 3" xfId="951"/>
    <cellStyle name="常规 21 3" xfId="952"/>
    <cellStyle name="常规 21 3 2" xfId="953"/>
    <cellStyle name="常规 21 3 2 2" xfId="954"/>
    <cellStyle name="常规 21 3 3" xfId="955"/>
    <cellStyle name="常规 21 4" xfId="956"/>
    <cellStyle name="常规 21 4 2" xfId="957"/>
    <cellStyle name="常规 21 5" xfId="958"/>
    <cellStyle name="常规 22" xfId="959"/>
    <cellStyle name="常规 22 2" xfId="960"/>
    <cellStyle name="常规 22 2 2" xfId="961"/>
    <cellStyle name="常规 22 2 2 2" xfId="962"/>
    <cellStyle name="常规 22 2 3" xfId="963"/>
    <cellStyle name="常规 22 3" xfId="964"/>
    <cellStyle name="常规 22 3 2" xfId="965"/>
    <cellStyle name="常规 22 3 2 2" xfId="966"/>
    <cellStyle name="常规 22 3 3" xfId="967"/>
    <cellStyle name="常规 22 4" xfId="968"/>
    <cellStyle name="常规 22 4 2" xfId="969"/>
    <cellStyle name="常规 22 5" xfId="970"/>
    <cellStyle name="常规 23" xfId="971"/>
    <cellStyle name="常规 23 2" xfId="972"/>
    <cellStyle name="常规 23 2 2" xfId="973"/>
    <cellStyle name="常规 23 2 2 2" xfId="974"/>
    <cellStyle name="常规 23 2 3" xfId="975"/>
    <cellStyle name="常规 23 3" xfId="976"/>
    <cellStyle name="常规 23 3 2" xfId="977"/>
    <cellStyle name="常规 23 3 2 2" xfId="978"/>
    <cellStyle name="常规 23 3 3" xfId="979"/>
    <cellStyle name="常规 23 4" xfId="980"/>
    <cellStyle name="常规 23 4 2" xfId="981"/>
    <cellStyle name="常规 23 5" xfId="982"/>
    <cellStyle name="常规 24" xfId="983"/>
    <cellStyle name="常规 24 2" xfId="984"/>
    <cellStyle name="常规 25" xfId="985"/>
    <cellStyle name="常规 25 2" xfId="986"/>
    <cellStyle name="常规 26" xfId="987"/>
    <cellStyle name="常规 26 2" xfId="988"/>
    <cellStyle name="常规 27" xfId="989"/>
    <cellStyle name="常规 27 2" xfId="990"/>
    <cellStyle name="常规 28" xfId="991"/>
    <cellStyle name="常规 28 2" xfId="992"/>
    <cellStyle name="常规 29" xfId="993"/>
    <cellStyle name="常规 29 2" xfId="994"/>
    <cellStyle name="常规 3" xfId="995"/>
    <cellStyle name="常规 3 10" xfId="996"/>
    <cellStyle name="常规 3 10 2" xfId="997"/>
    <cellStyle name="常规 3 10 2 2" xfId="998"/>
    <cellStyle name="常规 3 10 3" xfId="999"/>
    <cellStyle name="常规 3 11" xfId="1000"/>
    <cellStyle name="常规 3 11 2" xfId="1001"/>
    <cellStyle name="常规 3 11 2 2" xfId="1002"/>
    <cellStyle name="常规 3 11 3" xfId="1003"/>
    <cellStyle name="常规 3 12" xfId="1004"/>
    <cellStyle name="常规 3 12 2" xfId="1005"/>
    <cellStyle name="常规 3 12 2 2" xfId="1006"/>
    <cellStyle name="常规 3 12 3" xfId="1007"/>
    <cellStyle name="常规 3 13" xfId="1008"/>
    <cellStyle name="常规 3 13 2" xfId="1009"/>
    <cellStyle name="常规 3 14" xfId="1010"/>
    <cellStyle name="常规 3 15" xfId="1011"/>
    <cellStyle name="常规 3 2" xfId="1012"/>
    <cellStyle name="常规 3 2 2" xfId="1013"/>
    <cellStyle name="常规 3 2 2 2" xfId="1014"/>
    <cellStyle name="常规 3 2 2 2 2" xfId="1015"/>
    <cellStyle name="常规 3 2 2 2 2 2" xfId="1016"/>
    <cellStyle name="常规 3 2 2 2 3" xfId="1017"/>
    <cellStyle name="常规 3 2 2 3" xfId="1018"/>
    <cellStyle name="常规 3 2 2 3 2" xfId="1019"/>
    <cellStyle name="常规 3 2 2 4" xfId="1020"/>
    <cellStyle name="常规 3 2 2_12娄底" xfId="1021"/>
    <cellStyle name="常规 3 2 3" xfId="1022"/>
    <cellStyle name="常规 3 2 3 2" xfId="1023"/>
    <cellStyle name="常规 3 2 3 2 2" xfId="1024"/>
    <cellStyle name="常规 3 2 3 2 2 2" xfId="1025"/>
    <cellStyle name="常规 3 2 3 2 3" xfId="1026"/>
    <cellStyle name="常规 3 2 3 3" xfId="1027"/>
    <cellStyle name="常规 3 2 3 3 2" xfId="1028"/>
    <cellStyle name="常规 3 2 3 4" xfId="1029"/>
    <cellStyle name="常规 3 2 3_12娄底" xfId="1030"/>
    <cellStyle name="常规 3 2 4" xfId="1031"/>
    <cellStyle name="常规 3 2 4 2" xfId="1032"/>
    <cellStyle name="常规 3 2 4 2 2" xfId="1033"/>
    <cellStyle name="常规 3 2 4 2 2 2" xfId="1034"/>
    <cellStyle name="常规 3 2 4 2 3" xfId="1035"/>
    <cellStyle name="常规 3 2 4 3" xfId="1036"/>
    <cellStyle name="常规 3 2 4 3 2" xfId="1037"/>
    <cellStyle name="常规 3 2 4 4" xfId="1038"/>
    <cellStyle name="常规 3 2 4_12娄底" xfId="1039"/>
    <cellStyle name="常规 3 2 5" xfId="1040"/>
    <cellStyle name="常规 3 2 5 2" xfId="1041"/>
    <cellStyle name="常规 3 2 5 2 2" xfId="1042"/>
    <cellStyle name="常规 3 2 5 3" xfId="1043"/>
    <cellStyle name="常规 3 2 6" xfId="1044"/>
    <cellStyle name="常规 3 2 6 2" xfId="1045"/>
    <cellStyle name="常规 3 2 6 2 2" xfId="1046"/>
    <cellStyle name="常规 3 2 6 3" xfId="1047"/>
    <cellStyle name="常规 3 2 7" xfId="1048"/>
    <cellStyle name="常规 3 2 7 2" xfId="1049"/>
    <cellStyle name="常规 3 2 8" xfId="1050"/>
    <cellStyle name="常规 3 2 9" xfId="1051"/>
    <cellStyle name="常规 3 2_9益阳" xfId="1052"/>
    <cellStyle name="常规 3 3" xfId="1053"/>
    <cellStyle name="常规 3 3 2" xfId="1054"/>
    <cellStyle name="常规 3 3 2 2" xfId="1055"/>
    <cellStyle name="常规 3 3 2 2 2" xfId="1056"/>
    <cellStyle name="常规 3 3 2 2 2 2" xfId="1057"/>
    <cellStyle name="常规 3 3 2 2 3" xfId="1058"/>
    <cellStyle name="常规 3 3 2 3" xfId="1059"/>
    <cellStyle name="常规 3 3 2 3 2" xfId="1060"/>
    <cellStyle name="常规 3 3 2 4" xfId="1061"/>
    <cellStyle name="常规 3 3 3" xfId="1062"/>
    <cellStyle name="常规 3 3 3 2" xfId="1063"/>
    <cellStyle name="常规 3 3 3 2 2" xfId="1064"/>
    <cellStyle name="常规 3 3 3 2 2 2" xfId="1065"/>
    <cellStyle name="常规 3 3 3 2 3" xfId="1066"/>
    <cellStyle name="常规 3 3 3 3" xfId="1067"/>
    <cellStyle name="常规 3 3 3 3 2" xfId="1068"/>
    <cellStyle name="常规 3 3 3 4" xfId="1069"/>
    <cellStyle name="常规 3 3 4" xfId="1070"/>
    <cellStyle name="常规 3 3 4 2" xfId="1071"/>
    <cellStyle name="常规 3 3 4 2 2" xfId="1072"/>
    <cellStyle name="常规 3 3 4 2 2 2" xfId="1073"/>
    <cellStyle name="常规 3 3 4 2 3" xfId="1074"/>
    <cellStyle name="常规 3 3 4 3" xfId="1075"/>
    <cellStyle name="常规 3 3 4 3 2" xfId="1076"/>
    <cellStyle name="常规 3 3 4 4" xfId="1077"/>
    <cellStyle name="常规 3 3 5" xfId="1078"/>
    <cellStyle name="常规 3 3 5 2" xfId="1079"/>
    <cellStyle name="常规 3 3 5 2 2" xfId="1080"/>
    <cellStyle name="常规 3 3 5 3" xfId="1081"/>
    <cellStyle name="常规 3 3 6" xfId="1082"/>
    <cellStyle name="常规 3 3 6 2" xfId="1083"/>
    <cellStyle name="常规 3 3 7" xfId="1084"/>
    <cellStyle name="常规 3 3 8" xfId="1085"/>
    <cellStyle name="常规 3 4" xfId="1086"/>
    <cellStyle name="常规 3 4 2" xfId="1087"/>
    <cellStyle name="常规 3 4 2 2" xfId="1088"/>
    <cellStyle name="常规 3 4 2 2 2" xfId="1089"/>
    <cellStyle name="常规 3 4 2 2 2 2" xfId="1090"/>
    <cellStyle name="常规 3 4 2 2 3" xfId="1091"/>
    <cellStyle name="常规 3 4 2 3" xfId="1092"/>
    <cellStyle name="常规 3 4 2 3 2" xfId="1093"/>
    <cellStyle name="常规 3 4 2 4" xfId="1094"/>
    <cellStyle name="常规 3 4 3" xfId="1095"/>
    <cellStyle name="常规 3 4 3 2" xfId="1096"/>
    <cellStyle name="常规 3 4 3 2 2" xfId="1097"/>
    <cellStyle name="常规 3 4 3 2 2 2" xfId="1098"/>
    <cellStyle name="常规 3 4 3 2 3" xfId="1099"/>
    <cellStyle name="常规 3 4 3 3" xfId="1100"/>
    <cellStyle name="常规 3 4 3 3 2" xfId="1101"/>
    <cellStyle name="常规 3 4 3 4" xfId="1102"/>
    <cellStyle name="常规 3 4 4" xfId="1103"/>
    <cellStyle name="常规 3 4 4 2" xfId="1104"/>
    <cellStyle name="常规 3 4 4 2 2" xfId="1105"/>
    <cellStyle name="常规 3 4 4 2 2 2" xfId="1106"/>
    <cellStyle name="常规 3 4 4 2 3" xfId="1107"/>
    <cellStyle name="常规 3 4 4 3" xfId="1108"/>
    <cellStyle name="常规 3 4 4 3 2" xfId="1109"/>
    <cellStyle name="常规 3 4 4 4" xfId="1110"/>
    <cellStyle name="常规 3 4 5" xfId="1111"/>
    <cellStyle name="常规 3 4 5 2" xfId="1112"/>
    <cellStyle name="常规 3 4 5 2 2" xfId="1113"/>
    <cellStyle name="常规 3 4 5 3" xfId="1114"/>
    <cellStyle name="常规 3 4 6" xfId="1115"/>
    <cellStyle name="常规 3 4 6 2" xfId="1116"/>
    <cellStyle name="常规 3 4 7" xfId="1117"/>
    <cellStyle name="常规 3 5" xfId="1118"/>
    <cellStyle name="常规 3 5 2" xfId="1119"/>
    <cellStyle name="常规 3 5 2 2" xfId="1120"/>
    <cellStyle name="常规 3 5 2 2 2" xfId="1121"/>
    <cellStyle name="常规 3 5 2 3" xfId="1122"/>
    <cellStyle name="常规 3 5 3" xfId="1123"/>
    <cellStyle name="常规 3 5 3 2" xfId="1124"/>
    <cellStyle name="常规 3 5 4" xfId="1125"/>
    <cellStyle name="常规 3 6" xfId="1126"/>
    <cellStyle name="常规 3 6 2" xfId="1127"/>
    <cellStyle name="常规 3 6 2 2" xfId="1128"/>
    <cellStyle name="常规 3 6 2 2 2" xfId="1129"/>
    <cellStyle name="常规 3 6 2 3" xfId="1130"/>
    <cellStyle name="常规 3 6 3" xfId="1131"/>
    <cellStyle name="常规 3 6 3 2" xfId="1132"/>
    <cellStyle name="常规 3 6 4" xfId="1133"/>
    <cellStyle name="常规 3 7" xfId="1134"/>
    <cellStyle name="常规 3 7 2" xfId="1135"/>
    <cellStyle name="常规 3 7 2 2" xfId="1136"/>
    <cellStyle name="常规 3 7 2 2 2" xfId="1137"/>
    <cellStyle name="常规 3 7 2 3" xfId="1138"/>
    <cellStyle name="常规 3 7 3" xfId="1139"/>
    <cellStyle name="常规 3 7 3 2" xfId="1140"/>
    <cellStyle name="常规 3 7 4" xfId="1141"/>
    <cellStyle name="常规 3 8" xfId="1142"/>
    <cellStyle name="常规 3 8 2" xfId="1143"/>
    <cellStyle name="常规 3 8 2 2" xfId="1144"/>
    <cellStyle name="常规 3 8 2 2 2" xfId="1145"/>
    <cellStyle name="常规 3 8 2 3" xfId="1146"/>
    <cellStyle name="常规 3 8 3" xfId="1147"/>
    <cellStyle name="常规 3 8 3 2" xfId="1148"/>
    <cellStyle name="常规 3 8 4" xfId="1149"/>
    <cellStyle name="常规 3 9" xfId="1150"/>
    <cellStyle name="常规 3 9 2" xfId="1151"/>
    <cellStyle name="常规 3 9 2 2" xfId="1152"/>
    <cellStyle name="常规 3 9 2 2 2" xfId="1153"/>
    <cellStyle name="常规 3 9 2 3" xfId="1154"/>
    <cellStyle name="常规 3 9 3" xfId="1155"/>
    <cellStyle name="常规 3 9 3 2" xfId="1156"/>
    <cellStyle name="常规 3 9 4" xfId="1157"/>
    <cellStyle name="常规 3_安乡" xfId="1158"/>
    <cellStyle name="常规 30" xfId="1159"/>
    <cellStyle name="常规 30 2" xfId="1160"/>
    <cellStyle name="常规 31" xfId="1161"/>
    <cellStyle name="常规 31 2" xfId="1162"/>
    <cellStyle name="常规 32" xfId="1163"/>
    <cellStyle name="常规 32 2" xfId="1164"/>
    <cellStyle name="常规 33" xfId="1165"/>
    <cellStyle name="常规 33 2" xfId="1166"/>
    <cellStyle name="常规 34" xfId="1167"/>
    <cellStyle name="常规 34 2" xfId="1168"/>
    <cellStyle name="常规 35" xfId="1169"/>
    <cellStyle name="常规 35 2" xfId="1170"/>
    <cellStyle name="常规 36" xfId="1171"/>
    <cellStyle name="常规 36 2" xfId="1172"/>
    <cellStyle name="常规 37" xfId="1173"/>
    <cellStyle name="常规 37 2" xfId="1174"/>
    <cellStyle name="常规 38" xfId="1175"/>
    <cellStyle name="常规 38 2" xfId="1176"/>
    <cellStyle name="常规 39" xfId="1177"/>
    <cellStyle name="常规 39 2" xfId="1178"/>
    <cellStyle name="常规 4" xfId="1179"/>
    <cellStyle name="常规 4 10" xfId="1180"/>
    <cellStyle name="常规 4 11" xfId="1181"/>
    <cellStyle name="常规 4 12" xfId="1182"/>
    <cellStyle name="常规 4 2" xfId="1183"/>
    <cellStyle name="常规 4 2 10" xfId="1184"/>
    <cellStyle name="常规 4 2 2" xfId="1185"/>
    <cellStyle name="常规 4 2 2 2" xfId="1186"/>
    <cellStyle name="常规 4 2 2 2 2" xfId="1187"/>
    <cellStyle name="常规 4 2 2 2 2 2" xfId="1188"/>
    <cellStyle name="常规 4 2 2 2 3" xfId="1189"/>
    <cellStyle name="常规 4 2 2 2_9益阳" xfId="1190"/>
    <cellStyle name="常规 4 2 2 3" xfId="1191"/>
    <cellStyle name="常规 4 2 2 3 2" xfId="1192"/>
    <cellStyle name="常规 4 2 3" xfId="1193"/>
    <cellStyle name="常规 4 2 3 2" xfId="1194"/>
    <cellStyle name="常规 4 2 3 2 2" xfId="1195"/>
    <cellStyle name="常规 4 2 3 2 2 2" xfId="1196"/>
    <cellStyle name="常规 4 2 3 2 3" xfId="1197"/>
    <cellStyle name="常规 4 2 3 3" xfId="1198"/>
    <cellStyle name="常规 4 2 3 3 2" xfId="1199"/>
    <cellStyle name="常规 4 2 3 4" xfId="1200"/>
    <cellStyle name="常规 4 2 4" xfId="1201"/>
    <cellStyle name="常规 4 2 4 2" xfId="1202"/>
    <cellStyle name="常规 4 2 4 2 2" xfId="1203"/>
    <cellStyle name="常规 4 2 4 2 2 2" xfId="1204"/>
    <cellStyle name="常规 4 2 4 2 3" xfId="1205"/>
    <cellStyle name="常规 4 2 4 3" xfId="1206"/>
    <cellStyle name="常规 4 2 4 3 2" xfId="1207"/>
    <cellStyle name="常规 4 2 4 4" xfId="1208"/>
    <cellStyle name="常规 4 2 5" xfId="1209"/>
    <cellStyle name="常规 4 2 5 2" xfId="1210"/>
    <cellStyle name="常规 4 2 5 2 2" xfId="1211"/>
    <cellStyle name="常规 4 2 5 3" xfId="1212"/>
    <cellStyle name="常规 4 2 6" xfId="1213"/>
    <cellStyle name="常规 4 2 6 2" xfId="1214"/>
    <cellStyle name="常规 4 2 7" xfId="1215"/>
    <cellStyle name="常规 4 2 8" xfId="1216"/>
    <cellStyle name="常规 4 2 9" xfId="1217"/>
    <cellStyle name="常规 4 2_9益阳" xfId="1218"/>
    <cellStyle name="常规 4 3" xfId="1219"/>
    <cellStyle name="常规 4 3 2" xfId="1220"/>
    <cellStyle name="常规 4 3 2 2" xfId="1221"/>
    <cellStyle name="常规 4 3 2 2 2" xfId="1222"/>
    <cellStyle name="常规 4 3 2 2 2 2" xfId="1223"/>
    <cellStyle name="常规 4 3 2 2 3" xfId="1224"/>
    <cellStyle name="常规 4 3 2 3" xfId="1225"/>
    <cellStyle name="常规 4 3 2 3 2" xfId="1226"/>
    <cellStyle name="常规 4 3 2 4" xfId="1227"/>
    <cellStyle name="常规 4 3 3" xfId="1228"/>
    <cellStyle name="常规 4 3 3 2" xfId="1229"/>
    <cellStyle name="常规 4 3 3 2 2" xfId="1230"/>
    <cellStyle name="常规 4 3 3 2 2 2" xfId="1231"/>
    <cellStyle name="常规 4 3 3 2 3" xfId="1232"/>
    <cellStyle name="常规 4 3 3 3" xfId="1233"/>
    <cellStyle name="常规 4 3 3 3 2" xfId="1234"/>
    <cellStyle name="常规 4 3 3 4" xfId="1235"/>
    <cellStyle name="常规 4 3 4" xfId="1236"/>
    <cellStyle name="常规 4 3 4 2" xfId="1237"/>
    <cellStyle name="常规 4 3 4 2 2" xfId="1238"/>
    <cellStyle name="常规 4 3 4 2 2 2" xfId="1239"/>
    <cellStyle name="常规 4 3 4 2 3" xfId="1240"/>
    <cellStyle name="常规 4 3 4 3" xfId="1241"/>
    <cellStyle name="常规 4 3 4 3 2" xfId="1242"/>
    <cellStyle name="常规 4 3 4 4" xfId="1243"/>
    <cellStyle name="常规 4 3 5" xfId="1244"/>
    <cellStyle name="常规 4 3 5 2" xfId="1245"/>
    <cellStyle name="常规 4 3 5 2 2" xfId="1246"/>
    <cellStyle name="常规 4 3 5 3" xfId="1247"/>
    <cellStyle name="常规 4 3 6" xfId="1248"/>
    <cellStyle name="常规 4 3 6 2" xfId="1249"/>
    <cellStyle name="常规 4 3 7" xfId="1250"/>
    <cellStyle name="常规 4 3_12娄底" xfId="1251"/>
    <cellStyle name="常规 4 4" xfId="1252"/>
    <cellStyle name="常规 4 4 2" xfId="1253"/>
    <cellStyle name="常规 4 4 2 2" xfId="1254"/>
    <cellStyle name="常规 4 4 2 2 2" xfId="1255"/>
    <cellStyle name="常规 4 4 2 2 2 2" xfId="1256"/>
    <cellStyle name="常规 4 4 2 2 3" xfId="1257"/>
    <cellStyle name="常规 4 4 2 3" xfId="1258"/>
    <cellStyle name="常规 4 4 2 3 2" xfId="1259"/>
    <cellStyle name="常规 4 4 2 4" xfId="1260"/>
    <cellStyle name="常规 4 4 3" xfId="1261"/>
    <cellStyle name="常规 4 4 3 2" xfId="1262"/>
    <cellStyle name="常规 4 4 3 2 2" xfId="1263"/>
    <cellStyle name="常规 4 4 3 2 2 2" xfId="1264"/>
    <cellStyle name="常规 4 4 3 2 3" xfId="1265"/>
    <cellStyle name="常规 4 4 3 3" xfId="1266"/>
    <cellStyle name="常规 4 4 3 3 2" xfId="1267"/>
    <cellStyle name="常规 4 4 3 4" xfId="1268"/>
    <cellStyle name="常规 4 4 4" xfId="1269"/>
    <cellStyle name="常规 4 4 4 2" xfId="1270"/>
    <cellStyle name="常规 4 4 4 2 2" xfId="1271"/>
    <cellStyle name="常规 4 4 4 2 2 2" xfId="1272"/>
    <cellStyle name="常规 4 4 4 2 3" xfId="1273"/>
    <cellStyle name="常规 4 4 4 3" xfId="1274"/>
    <cellStyle name="常规 4 4 4 3 2" xfId="1275"/>
    <cellStyle name="常规 4 4 4 4" xfId="1276"/>
    <cellStyle name="常规 4 4 5" xfId="1277"/>
    <cellStyle name="常规 4 4 5 2" xfId="1278"/>
    <cellStyle name="常规 4 4 5 2 2" xfId="1279"/>
    <cellStyle name="常规 4 4 5 3" xfId="1280"/>
    <cellStyle name="常规 4 4 6" xfId="1281"/>
    <cellStyle name="常规 4 4 6 2" xfId="1282"/>
    <cellStyle name="常规 4 4 7" xfId="1283"/>
    <cellStyle name="常规 4 4_12娄底" xfId="1284"/>
    <cellStyle name="常规 4 5" xfId="1285"/>
    <cellStyle name="常规 4 5 2" xfId="1286"/>
    <cellStyle name="常规 4 5 2 2" xfId="1287"/>
    <cellStyle name="常规 4 5 2 2 2" xfId="1288"/>
    <cellStyle name="常规 4 5 2 3" xfId="1289"/>
    <cellStyle name="常规 4 5 3" xfId="1290"/>
    <cellStyle name="常规 4 5 3 2" xfId="1291"/>
    <cellStyle name="常规 4 5 4" xfId="1292"/>
    <cellStyle name="常规 4 6" xfId="1293"/>
    <cellStyle name="常规 4 6 2" xfId="1294"/>
    <cellStyle name="常规 4 6 2 2" xfId="1295"/>
    <cellStyle name="常规 4 6 2 2 2" xfId="1296"/>
    <cellStyle name="常规 4 6 2 3" xfId="1297"/>
    <cellStyle name="常规 4 6 3" xfId="1298"/>
    <cellStyle name="常规 4 6 3 2" xfId="1299"/>
    <cellStyle name="常规 4 6 4" xfId="1300"/>
    <cellStyle name="常规 4 7" xfId="1301"/>
    <cellStyle name="常规 4 7 2" xfId="1302"/>
    <cellStyle name="常规 4 7 2 2" xfId="1303"/>
    <cellStyle name="常规 4 7 3" xfId="1304"/>
    <cellStyle name="常规 4 8" xfId="1305"/>
    <cellStyle name="常规 4 8 2" xfId="1306"/>
    <cellStyle name="常规 4 8 2 2" xfId="1307"/>
    <cellStyle name="常规 4 8 3" xfId="1308"/>
    <cellStyle name="常规 4 9" xfId="1309"/>
    <cellStyle name="常规 4 9 2" xfId="1310"/>
    <cellStyle name="常规 4_9益阳" xfId="1311"/>
    <cellStyle name="常规 40" xfId="1312"/>
    <cellStyle name="常规 40 2" xfId="1313"/>
    <cellStyle name="常规 41" xfId="1314"/>
    <cellStyle name="常规 41 2" xfId="1315"/>
    <cellStyle name="常规 42" xfId="1316"/>
    <cellStyle name="常规 42 2" xfId="1317"/>
    <cellStyle name="常规 43" xfId="1318"/>
    <cellStyle name="常规 43 2" xfId="1319"/>
    <cellStyle name="常规 44" xfId="1320"/>
    <cellStyle name="常规 44 2" xfId="1321"/>
    <cellStyle name="常规 45" xfId="1322"/>
    <cellStyle name="常规 45 2" xfId="1323"/>
    <cellStyle name="常规 46" xfId="1324"/>
    <cellStyle name="常规 46 2" xfId="1325"/>
    <cellStyle name="常规 47" xfId="1326"/>
    <cellStyle name="常规 47 2" xfId="1327"/>
    <cellStyle name="常规 48" xfId="1328"/>
    <cellStyle name="常规 48 2" xfId="1329"/>
    <cellStyle name="常规 49" xfId="1330"/>
    <cellStyle name="常规 49 2" xfId="1331"/>
    <cellStyle name="常规 5" xfId="1332"/>
    <cellStyle name="常规 5 2" xfId="1333"/>
    <cellStyle name="常规 5 2 2" xfId="1334"/>
    <cellStyle name="常规 5 2 2 2" xfId="1335"/>
    <cellStyle name="常规 5 2 3" xfId="1336"/>
    <cellStyle name="常规 5 2_12娄底" xfId="1337"/>
    <cellStyle name="常规 5 3" xfId="1338"/>
    <cellStyle name="常规 5 3 2" xfId="1339"/>
    <cellStyle name="常规 5 4" xfId="1340"/>
    <cellStyle name="常规 5_9益阳" xfId="1341"/>
    <cellStyle name="常规 50" xfId="1342"/>
    <cellStyle name="常规 50 2" xfId="1343"/>
    <cellStyle name="常规 51" xfId="1344"/>
    <cellStyle name="常规 51 2" xfId="1345"/>
    <cellStyle name="常规 52" xfId="1346"/>
    <cellStyle name="常规 52 2" xfId="1347"/>
    <cellStyle name="常规 53" xfId="1348"/>
    <cellStyle name="常规 53 2" xfId="1349"/>
    <cellStyle name="常规 54" xfId="1350"/>
    <cellStyle name="常规 54 2" xfId="1351"/>
    <cellStyle name="常规 55" xfId="1352"/>
    <cellStyle name="常规 55 2" xfId="1353"/>
    <cellStyle name="常规 56" xfId="1354"/>
    <cellStyle name="常规 56 2" xfId="1355"/>
    <cellStyle name="常规 57" xfId="1356"/>
    <cellStyle name="常规 57 2" xfId="1357"/>
    <cellStyle name="常规 58" xfId="1358"/>
    <cellStyle name="常规 58 2" xfId="1359"/>
    <cellStyle name="常规 59" xfId="1360"/>
    <cellStyle name="常规 6" xfId="1361"/>
    <cellStyle name="常规 6 2" xfId="1362"/>
    <cellStyle name="常规 6 2 2" xfId="1363"/>
    <cellStyle name="常规 6 2 2 2" xfId="1364"/>
    <cellStyle name="常规 6 2 2 2 2" xfId="1365"/>
    <cellStyle name="常规 6 2 2 3" xfId="1366"/>
    <cellStyle name="常规 6 2 3" xfId="1367"/>
    <cellStyle name="常规 6 2 3 2" xfId="1368"/>
    <cellStyle name="常规 6 2 4" xfId="1369"/>
    <cellStyle name="常规 6 3" xfId="1370"/>
    <cellStyle name="常规 6 3 2" xfId="1371"/>
    <cellStyle name="常规 6 3 2 2" xfId="1372"/>
    <cellStyle name="常规 6 3 2 2 2" xfId="1373"/>
    <cellStyle name="常规 6 3 2 3" xfId="1374"/>
    <cellStyle name="常规 6 3 3" xfId="1375"/>
    <cellStyle name="常规 6 3 3 2" xfId="1376"/>
    <cellStyle name="常规 6 3 4" xfId="1377"/>
    <cellStyle name="常规 6 4" xfId="1378"/>
    <cellStyle name="常规 6 4 2" xfId="1379"/>
    <cellStyle name="常规 6 4 2 2" xfId="1380"/>
    <cellStyle name="常规 6 4 2 2 2" xfId="1381"/>
    <cellStyle name="常规 6 4 2 3" xfId="1382"/>
    <cellStyle name="常规 6 4 3" xfId="1383"/>
    <cellStyle name="常规 6 4 3 2" xfId="1384"/>
    <cellStyle name="常规 6 4 4" xfId="1385"/>
    <cellStyle name="常规 6 5" xfId="1386"/>
    <cellStyle name="常规 6 5 2" xfId="1387"/>
    <cellStyle name="常规 6 5 2 2" xfId="1388"/>
    <cellStyle name="常规 6 5 3" xfId="1389"/>
    <cellStyle name="常规 6 6" xfId="1390"/>
    <cellStyle name="常规 6 6 2" xfId="1391"/>
    <cellStyle name="常规 6 7" xfId="1392"/>
    <cellStyle name="常规 6_9益阳" xfId="1393"/>
    <cellStyle name="常规 60" xfId="1394"/>
    <cellStyle name="常规 61" xfId="1395"/>
    <cellStyle name="常规 62" xfId="1396"/>
    <cellStyle name="常规 63" xfId="1397"/>
    <cellStyle name="常规 64" xfId="1398"/>
    <cellStyle name="常规 65" xfId="1399"/>
    <cellStyle name="常规 66" xfId="1400"/>
    <cellStyle name="常规 67" xfId="1401"/>
    <cellStyle name="常规 68" xfId="1402"/>
    <cellStyle name="常规 7" xfId="1403"/>
    <cellStyle name="常规 7 10" xfId="1404"/>
    <cellStyle name="常规 7 10 2" xfId="1405"/>
    <cellStyle name="常规 7 10 2 2" xfId="1406"/>
    <cellStyle name="常规 7 10 3" xfId="1407"/>
    <cellStyle name="常规 7 11" xfId="1408"/>
    <cellStyle name="常规 7 11 2" xfId="1409"/>
    <cellStyle name="常规 7 12" xfId="1410"/>
    <cellStyle name="常规 7 2" xfId="1411"/>
    <cellStyle name="常规 7 2 2" xfId="1412"/>
    <cellStyle name="常规 7 2 2 2" xfId="1413"/>
    <cellStyle name="常规 7 2 2 2 2" xfId="1414"/>
    <cellStyle name="常规 7 2 2 2 2 2" xfId="1415"/>
    <cellStyle name="常规 7 2 2 2 3" xfId="1416"/>
    <cellStyle name="常规 7 2 2 3" xfId="1417"/>
    <cellStyle name="常规 7 2 2 3 2" xfId="1418"/>
    <cellStyle name="常规 7 2 2 4" xfId="1419"/>
    <cellStyle name="常规 7 2 3" xfId="1420"/>
    <cellStyle name="常规 7 2 3 2" xfId="1421"/>
    <cellStyle name="常规 7 2 3 2 2" xfId="1422"/>
    <cellStyle name="常规 7 2 3 2 2 2" xfId="1423"/>
    <cellStyle name="常规 7 2 3 2 3" xfId="1424"/>
    <cellStyle name="常规 7 2 3 3" xfId="1425"/>
    <cellStyle name="常规 7 2 3 3 2" xfId="1426"/>
    <cellStyle name="常规 7 2 3 4" xfId="1427"/>
    <cellStyle name="常规 7 2 4" xfId="1428"/>
    <cellStyle name="常规 7 2 4 2" xfId="1429"/>
    <cellStyle name="常规 7 2 4 2 2" xfId="1430"/>
    <cellStyle name="常规 7 2 4 2 2 2" xfId="1431"/>
    <cellStyle name="常规 7 2 4 2 3" xfId="1432"/>
    <cellStyle name="常规 7 2 4 3" xfId="1433"/>
    <cellStyle name="常规 7 2 4 3 2" xfId="1434"/>
    <cellStyle name="常规 7 2 4 4" xfId="1435"/>
    <cellStyle name="常规 7 2 5" xfId="1436"/>
    <cellStyle name="常规 7 2 5 2" xfId="1437"/>
    <cellStyle name="常规 7 2 5 2 2" xfId="1438"/>
    <cellStyle name="常规 7 2 5 3" xfId="1439"/>
    <cellStyle name="常规 7 2 6" xfId="1440"/>
    <cellStyle name="常规 7 2 6 2" xfId="1441"/>
    <cellStyle name="常规 7 2 7" xfId="1442"/>
    <cellStyle name="常规 7 3" xfId="1443"/>
    <cellStyle name="常规 7 3 2" xfId="1444"/>
    <cellStyle name="常规 7 3 2 2" xfId="1445"/>
    <cellStyle name="常规 7 3 2 2 2" xfId="1446"/>
    <cellStyle name="常规 7 3 2 2 2 2" xfId="1447"/>
    <cellStyle name="常规 7 3 2 2 3" xfId="1448"/>
    <cellStyle name="常规 7 3 2 3" xfId="1449"/>
    <cellStyle name="常规 7 3 2 3 2" xfId="1450"/>
    <cellStyle name="常规 7 3 2 4" xfId="1451"/>
    <cellStyle name="常规 7 3 3" xfId="1452"/>
    <cellStyle name="常规 7 3 3 2" xfId="1453"/>
    <cellStyle name="常规 7 3 3 2 2" xfId="1454"/>
    <cellStyle name="常规 7 3 3 2 2 2" xfId="1455"/>
    <cellStyle name="常规 7 3 3 2 3" xfId="1456"/>
    <cellStyle name="常规 7 3 3 3" xfId="1457"/>
    <cellStyle name="常规 7 3 3 3 2" xfId="1458"/>
    <cellStyle name="常规 7 3 3 4" xfId="1459"/>
    <cellStyle name="常规 7 3 4" xfId="1460"/>
    <cellStyle name="常规 7 3 4 2" xfId="1461"/>
    <cellStyle name="常规 7 3 4 2 2" xfId="1462"/>
    <cellStyle name="常规 7 3 4 2 2 2" xfId="1463"/>
    <cellStyle name="常规 7 3 4 2 3" xfId="1464"/>
    <cellStyle name="常规 7 3 4 3" xfId="1465"/>
    <cellStyle name="常规 7 3 4 3 2" xfId="1466"/>
    <cellStyle name="常规 7 3 4 4" xfId="1467"/>
    <cellStyle name="常规 7 3 5" xfId="1468"/>
    <cellStyle name="常规 7 3 5 2" xfId="1469"/>
    <cellStyle name="常规 7 3 5 2 2" xfId="1470"/>
    <cellStyle name="常规 7 3 5 3" xfId="1471"/>
    <cellStyle name="常规 7 3 6" xfId="1472"/>
    <cellStyle name="常规 7 3 6 2" xfId="1473"/>
    <cellStyle name="常规 7 3 7" xfId="1474"/>
    <cellStyle name="常规 7 4" xfId="1475"/>
    <cellStyle name="常规 7 4 2" xfId="1476"/>
    <cellStyle name="常规 7 4 2 2" xfId="1477"/>
    <cellStyle name="常规 7 4 2 2 2" xfId="1478"/>
    <cellStyle name="常规 7 4 2 2 2 2" xfId="1479"/>
    <cellStyle name="常规 7 4 2 2 3" xfId="1480"/>
    <cellStyle name="常规 7 4 2 3" xfId="1481"/>
    <cellStyle name="常规 7 4 2 3 2" xfId="1482"/>
    <cellStyle name="常规 7 4 2 4" xfId="1483"/>
    <cellStyle name="常规 7 4 3" xfId="1484"/>
    <cellStyle name="常规 7 4 3 2" xfId="1485"/>
    <cellStyle name="常规 7 4 3 2 2" xfId="1486"/>
    <cellStyle name="常规 7 4 3 2 2 2" xfId="1487"/>
    <cellStyle name="常规 7 4 3 2 3" xfId="1488"/>
    <cellStyle name="常规 7 4 3 3" xfId="1489"/>
    <cellStyle name="常规 7 4 3 3 2" xfId="1490"/>
    <cellStyle name="常规 7 4 3 4" xfId="1491"/>
    <cellStyle name="常规 7 4 4" xfId="1492"/>
    <cellStyle name="常规 7 4 4 2" xfId="1493"/>
    <cellStyle name="常规 7 4 4 2 2" xfId="1494"/>
    <cellStyle name="常规 7 4 4 2 2 2" xfId="1495"/>
    <cellStyle name="常规 7 4 4 2 3" xfId="1496"/>
    <cellStyle name="常规 7 4 4 3" xfId="1497"/>
    <cellStyle name="常规 7 4 4 3 2" xfId="1498"/>
    <cellStyle name="常规 7 4 4 4" xfId="1499"/>
    <cellStyle name="常规 7 4 5" xfId="1500"/>
    <cellStyle name="常规 7 4 5 2" xfId="1501"/>
    <cellStyle name="常规 7 4 5 2 2" xfId="1502"/>
    <cellStyle name="常规 7 4 5 3" xfId="1503"/>
    <cellStyle name="常规 7 4 6" xfId="1504"/>
    <cellStyle name="常规 7 4 6 2" xfId="1505"/>
    <cellStyle name="常规 7 4 7" xfId="1506"/>
    <cellStyle name="常规 7 5" xfId="1507"/>
    <cellStyle name="常规 7 5 2" xfId="1508"/>
    <cellStyle name="常规 7 5 2 2" xfId="1509"/>
    <cellStyle name="常规 7 5 2 2 2" xfId="1510"/>
    <cellStyle name="常规 7 5 2 3" xfId="1511"/>
    <cellStyle name="常规 7 5 3" xfId="1512"/>
    <cellStyle name="常规 7 5 3 2" xfId="1513"/>
    <cellStyle name="常规 7 5 4" xfId="1514"/>
    <cellStyle name="常规 7 6" xfId="1515"/>
    <cellStyle name="常规 7 6 2" xfId="1516"/>
    <cellStyle name="常规 7 6 2 2" xfId="1517"/>
    <cellStyle name="常规 7 6 2 2 2" xfId="1518"/>
    <cellStyle name="常规 7 6 2 3" xfId="1519"/>
    <cellStyle name="常规 7 6 3" xfId="1520"/>
    <cellStyle name="常规 7 6 3 2" xfId="1521"/>
    <cellStyle name="常规 7 6 4" xfId="1522"/>
    <cellStyle name="常规 7 7" xfId="1523"/>
    <cellStyle name="常规 7 7 2" xfId="1524"/>
    <cellStyle name="常规 7 7 2 2" xfId="1525"/>
    <cellStyle name="常规 7 7 2 2 2" xfId="1526"/>
    <cellStyle name="常规 7 7 2 3" xfId="1527"/>
    <cellStyle name="常规 7 7 3" xfId="1528"/>
    <cellStyle name="常规 7 7 3 2" xfId="1529"/>
    <cellStyle name="常规 7 7 4" xfId="1530"/>
    <cellStyle name="常规 7 8" xfId="1531"/>
    <cellStyle name="常规 7 8 2" xfId="1532"/>
    <cellStyle name="常规 7 8 2 2" xfId="1533"/>
    <cellStyle name="常规 7 8 2 2 2" xfId="1534"/>
    <cellStyle name="常规 7 8 2 3" xfId="1535"/>
    <cellStyle name="常规 7 8 3" xfId="1536"/>
    <cellStyle name="常规 7 8 3 2" xfId="1537"/>
    <cellStyle name="常规 7 8 4" xfId="1538"/>
    <cellStyle name="常规 7 9" xfId="1539"/>
    <cellStyle name="常规 7 9 2" xfId="1540"/>
    <cellStyle name="常规 7 9 2 2" xfId="1541"/>
    <cellStyle name="常规 7 9 2 2 2" xfId="1542"/>
    <cellStyle name="常规 7 9 2 3" xfId="1543"/>
    <cellStyle name="常规 7 9 3" xfId="1544"/>
    <cellStyle name="常规 7 9 3 2" xfId="1545"/>
    <cellStyle name="常规 7 9 4" xfId="1546"/>
    <cellStyle name="常规 7_12娄底" xfId="1547"/>
    <cellStyle name="常规 8" xfId="1548"/>
    <cellStyle name="常规 8 10" xfId="1549"/>
    <cellStyle name="常规 8 10 2" xfId="1550"/>
    <cellStyle name="常规 8 10 2 2" xfId="1551"/>
    <cellStyle name="常规 8 10 3" xfId="1552"/>
    <cellStyle name="常规 8 11" xfId="1553"/>
    <cellStyle name="常规 8 11 2" xfId="1554"/>
    <cellStyle name="常规 8 12" xfId="1555"/>
    <cellStyle name="常规 8 2" xfId="1556"/>
    <cellStyle name="常规 8 2 2" xfId="1557"/>
    <cellStyle name="常规 8 2 2 2" xfId="1558"/>
    <cellStyle name="常规 8 2 2 2 2" xfId="1559"/>
    <cellStyle name="常规 8 2 2 2 2 2" xfId="1560"/>
    <cellStyle name="常规 8 2 2 2 3" xfId="1561"/>
    <cellStyle name="常规 8 2 2 3" xfId="1562"/>
    <cellStyle name="常规 8 2 2 3 2" xfId="1563"/>
    <cellStyle name="常规 8 2 2 4" xfId="1564"/>
    <cellStyle name="常规 8 2 3" xfId="1565"/>
    <cellStyle name="常规 8 2 3 2" xfId="1566"/>
    <cellStyle name="常规 8 2 3 2 2" xfId="1567"/>
    <cellStyle name="常规 8 2 3 2 2 2" xfId="1568"/>
    <cellStyle name="常规 8 2 3 2 3" xfId="1569"/>
    <cellStyle name="常规 8 2 3 3" xfId="1570"/>
    <cellStyle name="常规 8 2 3 3 2" xfId="1571"/>
    <cellStyle name="常规 8 2 3 4" xfId="1572"/>
    <cellStyle name="常规 8 2 4" xfId="1573"/>
    <cellStyle name="常规 8 2 4 2" xfId="1574"/>
    <cellStyle name="常规 8 2 4 2 2" xfId="1575"/>
    <cellStyle name="常规 8 2 4 2 2 2" xfId="1576"/>
    <cellStyle name="常规 8 2 4 2 3" xfId="1577"/>
    <cellStyle name="常规 8 2 4 3" xfId="1578"/>
    <cellStyle name="常规 8 2 4 3 2" xfId="1579"/>
    <cellStyle name="常规 8 2 4 4" xfId="1580"/>
    <cellStyle name="常规 8 2 5" xfId="1581"/>
    <cellStyle name="常规 8 2 5 2" xfId="1582"/>
    <cellStyle name="常规 8 2 5 2 2" xfId="1583"/>
    <cellStyle name="常规 8 2 5 3" xfId="1584"/>
    <cellStyle name="常规 8 2 6" xfId="1585"/>
    <cellStyle name="常规 8 2 6 2" xfId="1586"/>
    <cellStyle name="常规 8 2 7" xfId="1587"/>
    <cellStyle name="常规 8 3" xfId="1588"/>
    <cellStyle name="常规 8 3 2" xfId="1589"/>
    <cellStyle name="常规 8 3 2 2" xfId="1590"/>
    <cellStyle name="常规 8 3 2 2 2" xfId="1591"/>
    <cellStyle name="常规 8 3 2 2 2 2" xfId="1592"/>
    <cellStyle name="常规 8 3 2 2 3" xfId="1593"/>
    <cellStyle name="常规 8 3 2 3" xfId="1594"/>
    <cellStyle name="常规 8 3 2 3 2" xfId="1595"/>
    <cellStyle name="常规 8 3 2 4" xfId="1596"/>
    <cellStyle name="常规 8 3 3" xfId="1597"/>
    <cellStyle name="常规 8 3 3 2" xfId="1598"/>
    <cellStyle name="常规 8 3 3 2 2" xfId="1599"/>
    <cellStyle name="常规 8 3 3 2 2 2" xfId="1600"/>
    <cellStyle name="常规 8 3 3 2 3" xfId="1601"/>
    <cellStyle name="常规 8 3 3 3" xfId="1602"/>
    <cellStyle name="常规 8 3 3 3 2" xfId="1603"/>
    <cellStyle name="常规 8 3 3 4" xfId="1604"/>
    <cellStyle name="常规 8 3 4" xfId="1605"/>
    <cellStyle name="常规 8 3 4 2" xfId="1606"/>
    <cellStyle name="常规 8 3 4 2 2" xfId="1607"/>
    <cellStyle name="常规 8 3 4 2 2 2" xfId="1608"/>
    <cellStyle name="常规 8 3 4 2 3" xfId="1609"/>
    <cellStyle name="常规 8 3 4 3" xfId="1610"/>
    <cellStyle name="常规 8 3 4 3 2" xfId="1611"/>
    <cellStyle name="常规 8 3 4 4" xfId="1612"/>
    <cellStyle name="常规 8 3 5" xfId="1613"/>
    <cellStyle name="常规 8 3 5 2" xfId="1614"/>
    <cellStyle name="常规 8 3 5 2 2" xfId="1615"/>
    <cellStyle name="常规 8 3 5 3" xfId="1616"/>
    <cellStyle name="常规 8 3 6" xfId="1617"/>
    <cellStyle name="常规 8 3 6 2" xfId="1618"/>
    <cellStyle name="常规 8 3 7" xfId="1619"/>
    <cellStyle name="常规 8 4" xfId="1620"/>
    <cellStyle name="常规 8 4 2" xfId="1621"/>
    <cellStyle name="常规 8 4 2 2" xfId="1622"/>
    <cellStyle name="常规 8 4 2 2 2" xfId="1623"/>
    <cellStyle name="常规 8 4 2 2 2 2" xfId="1624"/>
    <cellStyle name="常规 8 4 2 2 3" xfId="1625"/>
    <cellStyle name="常规 8 4 2 3" xfId="1626"/>
    <cellStyle name="常规 8 4 2 3 2" xfId="1627"/>
    <cellStyle name="常规 8 4 2 4" xfId="1628"/>
    <cellStyle name="常规 8 4 3" xfId="1629"/>
    <cellStyle name="常规 8 4 3 2" xfId="1630"/>
    <cellStyle name="常规 8 4 3 2 2" xfId="1631"/>
    <cellStyle name="常规 8 4 3 2 2 2" xfId="1632"/>
    <cellStyle name="常规 8 4 3 2 3" xfId="1633"/>
    <cellStyle name="常规 8 4 3 3" xfId="1634"/>
    <cellStyle name="常规 8 4 3 3 2" xfId="1635"/>
    <cellStyle name="常规 8 4 3 4" xfId="1636"/>
    <cellStyle name="常规 8 4 4" xfId="1637"/>
    <cellStyle name="常规 8 4 4 2" xfId="1638"/>
    <cellStyle name="常规 8 4 4 2 2" xfId="1639"/>
    <cellStyle name="常规 8 4 4 2 2 2" xfId="1640"/>
    <cellStyle name="常规 8 4 4 2 3" xfId="1641"/>
    <cellStyle name="常规 8 4 4 3" xfId="1642"/>
    <cellStyle name="常规 8 4 4 3 2" xfId="1643"/>
    <cellStyle name="常规 8 4 4 4" xfId="1644"/>
    <cellStyle name="常规 8 4 5" xfId="1645"/>
    <cellStyle name="常规 8 4 5 2" xfId="1646"/>
    <cellStyle name="常规 8 4 5 2 2" xfId="1647"/>
    <cellStyle name="常规 8 4 5 3" xfId="1648"/>
    <cellStyle name="常规 8 4 6" xfId="1649"/>
    <cellStyle name="常规 8 4 6 2" xfId="1650"/>
    <cellStyle name="常规 8 4 7" xfId="1651"/>
    <cellStyle name="常规 8 5" xfId="1652"/>
    <cellStyle name="常规 8 5 2" xfId="1653"/>
    <cellStyle name="常规 8 5 2 2" xfId="1654"/>
    <cellStyle name="常规 8 5 2 2 2" xfId="1655"/>
    <cellStyle name="常规 8 5 2 3" xfId="1656"/>
    <cellStyle name="常规 8 5 3" xfId="1657"/>
    <cellStyle name="常规 8 5 3 2" xfId="1658"/>
    <cellStyle name="常规 8 5 4" xfId="1659"/>
    <cellStyle name="常规 8 6" xfId="1660"/>
    <cellStyle name="常规 8 6 2" xfId="1661"/>
    <cellStyle name="常规 8 6 2 2" xfId="1662"/>
    <cellStyle name="常规 8 6 2 2 2" xfId="1663"/>
    <cellStyle name="常规 8 6 2 3" xfId="1664"/>
    <cellStyle name="常规 8 6 3" xfId="1665"/>
    <cellStyle name="常规 8 6 3 2" xfId="1666"/>
    <cellStyle name="常规 8 6 4" xfId="1667"/>
    <cellStyle name="常规 8 7" xfId="1668"/>
    <cellStyle name="常规 8 7 2" xfId="1669"/>
    <cellStyle name="常规 8 7 2 2" xfId="1670"/>
    <cellStyle name="常规 8 7 2 2 2" xfId="1671"/>
    <cellStyle name="常规 8 7 2 3" xfId="1672"/>
    <cellStyle name="常规 8 7 3" xfId="1673"/>
    <cellStyle name="常规 8 7 3 2" xfId="1674"/>
    <cellStyle name="常规 8 7 4" xfId="1675"/>
    <cellStyle name="常规 8 8" xfId="1676"/>
    <cellStyle name="常规 8 8 2" xfId="1677"/>
    <cellStyle name="常规 8 8 2 2" xfId="1678"/>
    <cellStyle name="常规 8 8 2 2 2" xfId="1679"/>
    <cellStyle name="常规 8 8 2 3" xfId="1680"/>
    <cellStyle name="常规 8 8 3" xfId="1681"/>
    <cellStyle name="常规 8 8 3 2" xfId="1682"/>
    <cellStyle name="常规 8 8 4" xfId="1683"/>
    <cellStyle name="常规 8 9" xfId="1684"/>
    <cellStyle name="常规 8 9 2" xfId="1685"/>
    <cellStyle name="常规 8 9 2 2" xfId="1686"/>
    <cellStyle name="常规 8 9 2 2 2" xfId="1687"/>
    <cellStyle name="常规 8 9 2 3" xfId="1688"/>
    <cellStyle name="常规 8 9 3" xfId="1689"/>
    <cellStyle name="常规 8 9 3 2" xfId="1690"/>
    <cellStyle name="常规 8 9 4" xfId="1691"/>
    <cellStyle name="常规 8_长沙" xfId="1692"/>
    <cellStyle name="常规 9" xfId="1693"/>
    <cellStyle name="常规 9 2" xfId="1694"/>
    <cellStyle name="常规 9 2 2" xfId="1695"/>
    <cellStyle name="常规 9 2 2 2" xfId="1696"/>
    <cellStyle name="常规 9 2 3" xfId="1697"/>
    <cellStyle name="常规 9 2 4" xfId="1698"/>
    <cellStyle name="常规 9 3" xfId="1699"/>
    <cellStyle name="常规 9 3 2" xfId="1700"/>
    <cellStyle name="常规 9 4" xfId="1701"/>
    <cellStyle name="常规 9 5" xfId="1702"/>
    <cellStyle name="Hyperlink" xfId="1703"/>
    <cellStyle name="好" xfId="1704"/>
    <cellStyle name="好 2" xfId="1705"/>
    <cellStyle name="好 2 2" xfId="1706"/>
    <cellStyle name="好 3" xfId="1707"/>
    <cellStyle name="好 3 2" xfId="1708"/>
    <cellStyle name="好 4" xfId="1709"/>
    <cellStyle name="好_10永州" xfId="1710"/>
    <cellStyle name="好_12娄底" xfId="1711"/>
    <cellStyle name="好_2015年市本级全口径预算草案 - 副本" xfId="1712"/>
    <cellStyle name="好_2015年市本级全口径预算草案 - 副本 2" xfId="1713"/>
    <cellStyle name="好_2015年市本级全口径预算草案 - 副本 2 2" xfId="1714"/>
    <cellStyle name="好_2015年市本级全口径预算草案 - 副本 3" xfId="1715"/>
    <cellStyle name="好_2018年地方财政预算表_（城步）" xfId="1716"/>
    <cellStyle name="好_2018年地方财政预算表_（新宁县）" xfId="1717"/>
    <cellStyle name="好_4衡阳" xfId="1718"/>
    <cellStyle name="好_9益阳" xfId="1719"/>
    <cellStyle name="好_大通湖" xfId="1720"/>
    <cellStyle name="好_大通湖 2" xfId="1721"/>
    <cellStyle name="好_大通湖 2 2" xfId="1722"/>
    <cellStyle name="好_大通湖 3" xfId="1723"/>
    <cellStyle name="好_附件2 益阳市市级国有资本经营预算表(4)" xfId="1724"/>
    <cellStyle name="好_附件2 益阳市市级国有资本经营预算表(4) 2" xfId="1725"/>
    <cellStyle name="好_附件2 益阳市市级国有资本经营预算表(4) 2 2" xfId="1726"/>
    <cellStyle name="好_附件2 益阳市市级国有资本经营预算表(4) 3" xfId="1727"/>
    <cellStyle name="好_附件2 益阳市市级国有资本经营预算表(定稿)" xfId="1728"/>
    <cellStyle name="好_附件2 益阳市市级国有资本经营预算表(定稿) 2" xfId="1729"/>
    <cellStyle name="好_附件2 益阳市市级国有资本经营预算表(定稿) 2 2" xfId="1730"/>
    <cellStyle name="好_附件2 益阳市市级国有资本经营预算表(定稿) 3" xfId="1731"/>
    <cellStyle name="好_长沙" xfId="1732"/>
    <cellStyle name="好_长沙 2" xfId="1733"/>
    <cellStyle name="好_长沙 2 2" xfId="1734"/>
    <cellStyle name="好_长沙 2 2 2" xfId="1735"/>
    <cellStyle name="好_长沙 2 3" xfId="1736"/>
    <cellStyle name="好_长沙 3" xfId="1737"/>
    <cellStyle name="好_长沙 3 2" xfId="1738"/>
    <cellStyle name="好_长沙 4" xfId="1739"/>
    <cellStyle name="好_长沙 4 2" xfId="1740"/>
    <cellStyle name="好_长沙 5" xfId="1741"/>
    <cellStyle name="汇总" xfId="1742"/>
    <cellStyle name="汇总 2" xfId="1743"/>
    <cellStyle name="汇总 2 2" xfId="1744"/>
    <cellStyle name="汇总 3" xfId="1745"/>
    <cellStyle name="汇总 3 2" xfId="1746"/>
    <cellStyle name="汇总 4" xfId="1747"/>
    <cellStyle name="Currency" xfId="1748"/>
    <cellStyle name="Currency [0]" xfId="1749"/>
    <cellStyle name="计算" xfId="1750"/>
    <cellStyle name="计算 2" xfId="1751"/>
    <cellStyle name="计算 2 2" xfId="1752"/>
    <cellStyle name="计算 3" xfId="1753"/>
    <cellStyle name="计算 3 2" xfId="1754"/>
    <cellStyle name="计算 4" xfId="1755"/>
    <cellStyle name="检查单元格" xfId="1756"/>
    <cellStyle name="检查单元格 2" xfId="1757"/>
    <cellStyle name="检查单元格 2 2" xfId="1758"/>
    <cellStyle name="检查单元格 3" xfId="1759"/>
    <cellStyle name="检查单元格 3 2" xfId="1760"/>
    <cellStyle name="检查单元格 4" xfId="1761"/>
    <cellStyle name="解释性文本" xfId="1762"/>
    <cellStyle name="解释性文本 2" xfId="1763"/>
    <cellStyle name="解释性文本 2 2" xfId="1764"/>
    <cellStyle name="解释性文本 3" xfId="1765"/>
    <cellStyle name="解释性文本 3 2" xfId="1766"/>
    <cellStyle name="解释性文本 4" xfId="1767"/>
    <cellStyle name="警告文本" xfId="1768"/>
    <cellStyle name="警告文本 2" xfId="1769"/>
    <cellStyle name="警告文本 2 2" xfId="1770"/>
    <cellStyle name="警告文本 3" xfId="1771"/>
    <cellStyle name="警告文本 3 2" xfId="1772"/>
    <cellStyle name="警告文本 4" xfId="1773"/>
    <cellStyle name="链接单元格" xfId="1774"/>
    <cellStyle name="链接单元格 2" xfId="1775"/>
    <cellStyle name="链接单元格 2 2" xfId="1776"/>
    <cellStyle name="链接单元格 3" xfId="1777"/>
    <cellStyle name="链接单元格 3 2" xfId="1778"/>
    <cellStyle name="链接单元格 4" xfId="1779"/>
    <cellStyle name="千位[0]_E22" xfId="1780"/>
    <cellStyle name="千位_E22" xfId="1781"/>
    <cellStyle name="Comma" xfId="1782"/>
    <cellStyle name="千位分隔 2" xfId="1783"/>
    <cellStyle name="千位分隔 2 2" xfId="1784"/>
    <cellStyle name="千位分隔 2 2 2" xfId="1785"/>
    <cellStyle name="千位分隔 2 2 2 2" xfId="1786"/>
    <cellStyle name="千位分隔 2 2 3" xfId="1787"/>
    <cellStyle name="千位分隔 2 3" xfId="1788"/>
    <cellStyle name="千位分隔 2 3 2" xfId="1789"/>
    <cellStyle name="千位分隔 2 4" xfId="1790"/>
    <cellStyle name="千位分隔 3" xfId="1791"/>
    <cellStyle name="千位分隔 3 2" xfId="1792"/>
    <cellStyle name="千位分隔 3 2 2" xfId="1793"/>
    <cellStyle name="千位分隔 3 2 2 2" xfId="1794"/>
    <cellStyle name="千位分隔 3 2 3" xfId="1795"/>
    <cellStyle name="千位分隔 3 3" xfId="1796"/>
    <cellStyle name="千位分隔 3 3 2" xfId="1797"/>
    <cellStyle name="千位分隔 3 4" xfId="1798"/>
    <cellStyle name="千位分隔 4" xfId="1799"/>
    <cellStyle name="千位分隔 4 2" xfId="1800"/>
    <cellStyle name="千位分隔 4 2 2" xfId="1801"/>
    <cellStyle name="千位分隔 4 2 2 2" xfId="1802"/>
    <cellStyle name="千位分隔 4 2 3" xfId="1803"/>
    <cellStyle name="千位分隔 4 3" xfId="1804"/>
    <cellStyle name="千位分隔 4 3 2" xfId="1805"/>
    <cellStyle name="千位分隔 4 4" xfId="1806"/>
    <cellStyle name="Comma [0]" xfId="1807"/>
    <cellStyle name="千位分隔[0] 2" xfId="1808"/>
    <cellStyle name="千位分隔[0] 2 2" xfId="1809"/>
    <cellStyle name="千位分隔[0] 2 2 2" xfId="1810"/>
    <cellStyle name="千位分隔[0] 2 2 2 2" xfId="1811"/>
    <cellStyle name="千位分隔[0] 2 2 2 2 2" xfId="1812"/>
    <cellStyle name="千位分隔[0] 2 2 2 3" xfId="1813"/>
    <cellStyle name="千位分隔[0] 2 2 3" xfId="1814"/>
    <cellStyle name="千位分隔[0] 2 2 3 2" xfId="1815"/>
    <cellStyle name="千位分隔[0] 2 2 4" xfId="1816"/>
    <cellStyle name="千位分隔[0] 2 3" xfId="1817"/>
    <cellStyle name="千位分隔[0] 2 3 2" xfId="1818"/>
    <cellStyle name="千位分隔[0] 2 3 2 2" xfId="1819"/>
    <cellStyle name="千位分隔[0] 2 3 3" xfId="1820"/>
    <cellStyle name="千位分隔[0] 2 4" xfId="1821"/>
    <cellStyle name="千位分隔[0] 2 4 2" xfId="1822"/>
    <cellStyle name="千位分隔[0] 2 5" xfId="1823"/>
    <cellStyle name="千位分隔[0] 2_12娄底" xfId="1824"/>
    <cellStyle name="千位分隔[0] 3" xfId="1825"/>
    <cellStyle name="千位分隔[0] 3 2" xfId="1826"/>
    <cellStyle name="千位分隔[0] 3 2 2" xfId="1827"/>
    <cellStyle name="千位分隔[0] 3 2 2 2" xfId="1828"/>
    <cellStyle name="千位分隔[0] 3 2 2 2 2" xfId="1829"/>
    <cellStyle name="千位分隔[0] 3 2 2 3" xfId="1830"/>
    <cellStyle name="千位分隔[0] 3 2 3" xfId="1831"/>
    <cellStyle name="千位分隔[0] 3 2 3 2" xfId="1832"/>
    <cellStyle name="千位分隔[0] 3 2 4" xfId="1833"/>
    <cellStyle name="千位分隔[0] 3 3" xfId="1834"/>
    <cellStyle name="千位分隔[0] 3 3 2" xfId="1835"/>
    <cellStyle name="千位分隔[0] 3 3 2 2" xfId="1836"/>
    <cellStyle name="千位分隔[0] 3 3 3" xfId="1837"/>
    <cellStyle name="千位分隔[0] 3 4" xfId="1838"/>
    <cellStyle name="千位分隔[0] 3 4 2" xfId="1839"/>
    <cellStyle name="千位分隔[0] 3 5" xfId="1840"/>
    <cellStyle name="千位分隔[0] 3_12娄底" xfId="1841"/>
    <cellStyle name="千位分隔[0] 4" xfId="1842"/>
    <cellStyle name="千位分隔[0] 4 2" xfId="1843"/>
    <cellStyle name="千位分隔[0] 4 2 2" xfId="1844"/>
    <cellStyle name="千位分隔[0] 4 2 2 2" xfId="1845"/>
    <cellStyle name="千位分隔[0] 4 2 3" xfId="1846"/>
    <cellStyle name="千位分隔[0] 4 3" xfId="1847"/>
    <cellStyle name="千位分隔[0] 4 3 2" xfId="1848"/>
    <cellStyle name="千位分隔[0] 4 4" xfId="1849"/>
    <cellStyle name="千位分隔[0] 4_12娄底" xfId="1850"/>
    <cellStyle name="强调文字颜色 1" xfId="1851"/>
    <cellStyle name="强调文字颜色 1 2" xfId="1852"/>
    <cellStyle name="强调文字颜色 1 2 2" xfId="1853"/>
    <cellStyle name="强调文字颜色 1 3" xfId="1854"/>
    <cellStyle name="强调文字颜色 1 3 2" xfId="1855"/>
    <cellStyle name="强调文字颜色 1 4" xfId="1856"/>
    <cellStyle name="强调文字颜色 2" xfId="1857"/>
    <cellStyle name="强调文字颜色 2 2" xfId="1858"/>
    <cellStyle name="强调文字颜色 2 2 2" xfId="1859"/>
    <cellStyle name="强调文字颜色 2 3" xfId="1860"/>
    <cellStyle name="强调文字颜色 2 3 2" xfId="1861"/>
    <cellStyle name="强调文字颜色 2 4" xfId="1862"/>
    <cellStyle name="强调文字颜色 3" xfId="1863"/>
    <cellStyle name="强调文字颜色 3 2" xfId="1864"/>
    <cellStyle name="强调文字颜色 3 2 2" xfId="1865"/>
    <cellStyle name="强调文字颜色 3 3" xfId="1866"/>
    <cellStyle name="强调文字颜色 3 3 2" xfId="1867"/>
    <cellStyle name="强调文字颜色 3 4" xfId="1868"/>
    <cellStyle name="强调文字颜色 4" xfId="1869"/>
    <cellStyle name="强调文字颜色 4 2" xfId="1870"/>
    <cellStyle name="强调文字颜色 4 2 2" xfId="1871"/>
    <cellStyle name="强调文字颜色 4 3" xfId="1872"/>
    <cellStyle name="强调文字颜色 4 3 2" xfId="1873"/>
    <cellStyle name="强调文字颜色 4 4" xfId="1874"/>
    <cellStyle name="强调文字颜色 5" xfId="1875"/>
    <cellStyle name="强调文字颜色 5 2" xfId="1876"/>
    <cellStyle name="强调文字颜色 5 2 2" xfId="1877"/>
    <cellStyle name="强调文字颜色 5 3" xfId="1878"/>
    <cellStyle name="强调文字颜色 5 3 2" xfId="1879"/>
    <cellStyle name="强调文字颜色 5 4" xfId="1880"/>
    <cellStyle name="强调文字颜色 6" xfId="1881"/>
    <cellStyle name="强调文字颜色 6 2" xfId="1882"/>
    <cellStyle name="强调文字颜色 6 2 2" xfId="1883"/>
    <cellStyle name="强调文字颜色 6 3" xfId="1884"/>
    <cellStyle name="强调文字颜色 6 3 2" xfId="1885"/>
    <cellStyle name="强调文字颜色 6 4" xfId="1886"/>
    <cellStyle name="适中" xfId="1887"/>
    <cellStyle name="适中 2" xfId="1888"/>
    <cellStyle name="适中 2 2" xfId="1889"/>
    <cellStyle name="适中 3" xfId="1890"/>
    <cellStyle name="适中 3 2" xfId="1891"/>
    <cellStyle name="适中 4" xfId="1892"/>
    <cellStyle name="输出" xfId="1893"/>
    <cellStyle name="输出 2" xfId="1894"/>
    <cellStyle name="输出 2 2" xfId="1895"/>
    <cellStyle name="输出 3" xfId="1896"/>
    <cellStyle name="输出 3 2" xfId="1897"/>
    <cellStyle name="输出 4" xfId="1898"/>
    <cellStyle name="输入" xfId="1899"/>
    <cellStyle name="输入 2" xfId="1900"/>
    <cellStyle name="输入 2 2" xfId="1901"/>
    <cellStyle name="输入 3" xfId="1902"/>
    <cellStyle name="输入 3 2" xfId="1903"/>
    <cellStyle name="输入 4" xfId="1904"/>
    <cellStyle name="样式 1" xfId="1905"/>
    <cellStyle name="样式 1 2" xfId="1906"/>
    <cellStyle name="样式 1_9益阳" xfId="1907"/>
    <cellStyle name="Followed Hyperlink" xfId="1908"/>
    <cellStyle name="注释" xfId="1909"/>
    <cellStyle name="注释 2" xfId="1910"/>
    <cellStyle name="注释 2 2" xfId="1911"/>
    <cellStyle name="注释 2 2 2" xfId="1912"/>
    <cellStyle name="注释 2 3" xfId="1913"/>
    <cellStyle name="注释 2 4" xfId="1914"/>
    <cellStyle name="注释 3" xfId="1915"/>
    <cellStyle name="注释 3 2" xfId="1916"/>
    <cellStyle name="注释 3 2 2" xfId="1917"/>
    <cellStyle name="注释 3 3" xfId="1918"/>
    <cellStyle name="注释 4" xfId="1919"/>
    <cellStyle name="注释 4 2" xfId="19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3"/>
  <sheetViews>
    <sheetView tabSelected="1" zoomScalePageLayoutView="0" workbookViewId="0" topLeftCell="A1">
      <selection activeCell="K13" sqref="K13"/>
    </sheetView>
  </sheetViews>
  <sheetFormatPr defaultColWidth="9.140625" defaultRowHeight="12.75"/>
  <cols>
    <col min="1" max="1" width="0.85546875" style="54" customWidth="1"/>
    <col min="2" max="2" width="9.140625" style="54" customWidth="1"/>
    <col min="3" max="3" width="29.57421875" style="54" customWidth="1"/>
    <col min="4" max="4" width="17.140625" style="54" customWidth="1"/>
    <col min="5" max="5" width="16.28125" style="54" customWidth="1"/>
    <col min="6" max="6" width="15.421875" style="54" customWidth="1"/>
    <col min="7" max="16384" width="9.140625" style="54" customWidth="1"/>
  </cols>
  <sheetData>
    <row r="2" ht="27.75" customHeight="1">
      <c r="B2" s="39" t="s">
        <v>1</v>
      </c>
    </row>
    <row r="3" spans="2:6" ht="42" customHeight="1">
      <c r="B3" s="82" t="s">
        <v>2</v>
      </c>
      <c r="C3" s="82"/>
      <c r="D3" s="82"/>
      <c r="E3" s="82"/>
      <c r="F3" s="82"/>
    </row>
    <row r="4" ht="27.75" customHeight="1">
      <c r="F4" s="63" t="s">
        <v>3</v>
      </c>
    </row>
    <row r="5" spans="2:6" ht="12" customHeight="1">
      <c r="B5" s="86" t="s">
        <v>4</v>
      </c>
      <c r="C5" s="87"/>
      <c r="D5" s="85" t="s">
        <v>5</v>
      </c>
      <c r="E5" s="85" t="s">
        <v>6</v>
      </c>
      <c r="F5" s="85" t="s">
        <v>7</v>
      </c>
    </row>
    <row r="6" spans="2:6" ht="33.75" customHeight="1">
      <c r="B6" s="88"/>
      <c r="C6" s="89"/>
      <c r="D6" s="85"/>
      <c r="E6" s="85"/>
      <c r="F6" s="85"/>
    </row>
    <row r="7" spans="2:6" ht="44.25" customHeight="1">
      <c r="B7" s="83" t="s">
        <v>8</v>
      </c>
      <c r="C7" s="84"/>
      <c r="D7" s="64">
        <v>54169</v>
      </c>
      <c r="E7" s="64">
        <v>52163</v>
      </c>
      <c r="F7" s="64">
        <f>E7-D7</f>
        <v>-2006</v>
      </c>
    </row>
    <row r="8" spans="2:6" ht="44.25" customHeight="1">
      <c r="B8" s="65"/>
      <c r="C8" s="66" t="s">
        <v>9</v>
      </c>
      <c r="D8" s="67">
        <v>42559</v>
      </c>
      <c r="E8" s="67">
        <v>39041</v>
      </c>
      <c r="F8" s="67">
        <f aca="true" t="shared" si="0" ref="F8:F13">E8-D8</f>
        <v>-3518</v>
      </c>
    </row>
    <row r="9" spans="2:6" ht="44.25" customHeight="1">
      <c r="B9" s="68" t="s">
        <v>10</v>
      </c>
      <c r="C9" s="69" t="s">
        <v>11</v>
      </c>
      <c r="D9" s="64">
        <v>33210</v>
      </c>
      <c r="E9" s="64">
        <v>32955</v>
      </c>
      <c r="F9" s="64">
        <f t="shared" si="0"/>
        <v>-255</v>
      </c>
    </row>
    <row r="10" spans="2:6" ht="44.25" customHeight="1">
      <c r="B10" s="70"/>
      <c r="C10" s="71" t="s">
        <v>9</v>
      </c>
      <c r="D10" s="67">
        <v>21600</v>
      </c>
      <c r="E10" s="67">
        <v>19833</v>
      </c>
      <c r="F10" s="67">
        <f t="shared" si="0"/>
        <v>-1767</v>
      </c>
    </row>
    <row r="11" spans="2:6" ht="44.25" customHeight="1">
      <c r="B11" s="70"/>
      <c r="C11" s="72" t="s">
        <v>12</v>
      </c>
      <c r="D11" s="67">
        <v>11610</v>
      </c>
      <c r="E11" s="67">
        <v>13121</v>
      </c>
      <c r="F11" s="67">
        <f t="shared" si="0"/>
        <v>1511</v>
      </c>
    </row>
    <row r="12" spans="2:6" ht="44.25" customHeight="1">
      <c r="B12" s="68" t="s">
        <v>13</v>
      </c>
      <c r="C12" s="73" t="s">
        <v>14</v>
      </c>
      <c r="D12" s="64">
        <v>16858</v>
      </c>
      <c r="E12" s="64">
        <v>15451</v>
      </c>
      <c r="F12" s="64">
        <f t="shared" si="0"/>
        <v>-1407</v>
      </c>
    </row>
    <row r="13" spans="2:6" ht="44.25" customHeight="1">
      <c r="B13" s="68" t="s">
        <v>15</v>
      </c>
      <c r="C13" s="73" t="s">
        <v>16</v>
      </c>
      <c r="D13" s="64">
        <v>4101</v>
      </c>
      <c r="E13" s="64">
        <v>3757</v>
      </c>
      <c r="F13" s="64">
        <f t="shared" si="0"/>
        <v>-344</v>
      </c>
    </row>
  </sheetData>
  <sheetProtection/>
  <mergeCells count="6">
    <mergeCell ref="B3:F3"/>
    <mergeCell ref="B7:C7"/>
    <mergeCell ref="D5:D6"/>
    <mergeCell ref="E5:E6"/>
    <mergeCell ref="F5:F6"/>
    <mergeCell ref="B5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32.7109375" style="54" customWidth="1"/>
    <col min="2" max="2" width="15.421875" style="54" customWidth="1"/>
    <col min="3" max="3" width="15.57421875" style="54" customWidth="1"/>
    <col min="4" max="4" width="22.7109375" style="54" customWidth="1"/>
    <col min="5" max="16384" width="9.140625" style="54" customWidth="1"/>
  </cols>
  <sheetData>
    <row r="2" ht="27" customHeight="1">
      <c r="A2" s="29" t="s">
        <v>17</v>
      </c>
    </row>
    <row r="3" spans="1:4" ht="42" customHeight="1">
      <c r="A3" s="90" t="s">
        <v>18</v>
      </c>
      <c r="B3" s="90"/>
      <c r="C3" s="90"/>
      <c r="D3" s="90"/>
    </row>
    <row r="4" ht="18.75">
      <c r="D4" s="55" t="s">
        <v>3</v>
      </c>
    </row>
    <row r="5" spans="1:4" ht="14.25" customHeight="1">
      <c r="A5" s="91" t="s">
        <v>0</v>
      </c>
      <c r="B5" s="91" t="s">
        <v>5</v>
      </c>
      <c r="C5" s="92" t="s">
        <v>6</v>
      </c>
      <c r="D5" s="91" t="s">
        <v>7</v>
      </c>
    </row>
    <row r="6" spans="1:4" ht="21.75" customHeight="1">
      <c r="A6" s="91"/>
      <c r="B6" s="91"/>
      <c r="C6" s="93"/>
      <c r="D6" s="91"/>
    </row>
    <row r="7" spans="1:4" ht="33.75" customHeight="1">
      <c r="A7" s="57" t="s">
        <v>19</v>
      </c>
      <c r="B7" s="58">
        <v>33210</v>
      </c>
      <c r="C7" s="56">
        <v>32955</v>
      </c>
      <c r="D7" s="56">
        <f>C7-B7</f>
        <v>-255</v>
      </c>
    </row>
    <row r="8" spans="1:4" ht="33.75" customHeight="1">
      <c r="A8" s="57" t="s">
        <v>20</v>
      </c>
      <c r="B8" s="56">
        <f>B9+B10+B11</f>
        <v>204833</v>
      </c>
      <c r="C8" s="56">
        <f>C9+C10+C11</f>
        <v>204147</v>
      </c>
      <c r="D8" s="56">
        <v>-686</v>
      </c>
    </row>
    <row r="9" spans="1:4" ht="33.75" customHeight="1">
      <c r="A9" s="59" t="s">
        <v>21</v>
      </c>
      <c r="B9" s="59">
        <v>5232</v>
      </c>
      <c r="C9" s="59">
        <v>5232</v>
      </c>
      <c r="D9" s="59"/>
    </row>
    <row r="10" spans="1:4" ht="33.75" customHeight="1">
      <c r="A10" s="59" t="s">
        <v>22</v>
      </c>
      <c r="B10" s="59">
        <v>137554</v>
      </c>
      <c r="C10" s="59">
        <f>137554+D10</f>
        <v>136868</v>
      </c>
      <c r="D10" s="59">
        <v>-686</v>
      </c>
    </row>
    <row r="11" spans="1:4" ht="33.75" customHeight="1">
      <c r="A11" s="60" t="s">
        <v>23</v>
      </c>
      <c r="B11" s="60">
        <v>62047</v>
      </c>
      <c r="C11" s="60">
        <v>62047</v>
      </c>
      <c r="D11" s="59"/>
    </row>
    <row r="12" spans="1:4" ht="33.75" customHeight="1">
      <c r="A12" s="61" t="s">
        <v>24</v>
      </c>
      <c r="B12" s="58"/>
      <c r="C12" s="58">
        <v>22200</v>
      </c>
      <c r="D12" s="56">
        <f>C12-B12</f>
        <v>22200</v>
      </c>
    </row>
    <row r="13" spans="1:4" ht="33.75" customHeight="1">
      <c r="A13" s="61" t="s">
        <v>25</v>
      </c>
      <c r="B13" s="58">
        <v>6170</v>
      </c>
      <c r="C13" s="58">
        <v>3928</v>
      </c>
      <c r="D13" s="56">
        <f>C13-B13</f>
        <v>-2242</v>
      </c>
    </row>
    <row r="14" spans="1:4" ht="33.75" customHeight="1">
      <c r="A14" s="61" t="s">
        <v>26</v>
      </c>
      <c r="B14" s="58"/>
      <c r="C14" s="58"/>
      <c r="D14" s="56"/>
    </row>
    <row r="15" spans="1:4" ht="33.75" customHeight="1">
      <c r="A15" s="61" t="s">
        <v>27</v>
      </c>
      <c r="B15" s="58">
        <v>27309</v>
      </c>
      <c r="C15" s="58">
        <f>B15+D15</f>
        <v>67844</v>
      </c>
      <c r="D15" s="56">
        <f>D16+D17</f>
        <v>40535</v>
      </c>
    </row>
    <row r="16" spans="1:4" ht="33.75" customHeight="1">
      <c r="A16" s="75" t="s">
        <v>116</v>
      </c>
      <c r="B16" s="60"/>
      <c r="C16" s="60"/>
      <c r="D16" s="59">
        <v>30000</v>
      </c>
    </row>
    <row r="17" spans="1:4" ht="33.75" customHeight="1">
      <c r="A17" s="75" t="s">
        <v>117</v>
      </c>
      <c r="B17" s="60"/>
      <c r="C17" s="60"/>
      <c r="D17" s="59">
        <v>10535</v>
      </c>
    </row>
    <row r="18" spans="1:4" ht="33.75" customHeight="1">
      <c r="A18" s="62" t="s">
        <v>28</v>
      </c>
      <c r="B18" s="62">
        <f>B7+B8+B12+B13+B14+B15</f>
        <v>271522</v>
      </c>
      <c r="C18" s="62">
        <f>C7+C8+C12+C13+C14+C15</f>
        <v>331074</v>
      </c>
      <c r="D18" s="62">
        <f>D7+D8+D12+D13+D14+D15</f>
        <v>59552</v>
      </c>
    </row>
  </sheetData>
  <sheetProtection/>
  <mergeCells count="5">
    <mergeCell ref="A3:D3"/>
    <mergeCell ref="A5:A6"/>
    <mergeCell ref="B5:B6"/>
    <mergeCell ref="C5:C6"/>
    <mergeCell ref="D5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70"/>
  <sheetViews>
    <sheetView zoomScalePageLayoutView="0" workbookViewId="0" topLeftCell="A1">
      <pane xSplit="1" ySplit="4" topLeftCell="B6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68" sqref="D68"/>
    </sheetView>
  </sheetViews>
  <sheetFormatPr defaultColWidth="9.140625" defaultRowHeight="12.75"/>
  <cols>
    <col min="1" max="1" width="2.57421875" style="28" customWidth="1"/>
    <col min="2" max="2" width="45.00390625" style="37" customWidth="1"/>
    <col min="3" max="3" width="13.00390625" style="38" customWidth="1"/>
    <col min="4" max="4" width="14.28125" style="38" customWidth="1"/>
    <col min="5" max="5" width="12.57421875" style="38" customWidth="1"/>
    <col min="6" max="16384" width="9.140625" style="28" customWidth="1"/>
  </cols>
  <sheetData>
    <row r="1" spans="2:5" ht="27" customHeight="1">
      <c r="B1" s="39" t="s">
        <v>29</v>
      </c>
      <c r="C1" s="40"/>
      <c r="D1" s="40"/>
      <c r="E1" s="40"/>
    </row>
    <row r="2" spans="2:5" ht="43.5" customHeight="1">
      <c r="B2" s="82" t="s">
        <v>30</v>
      </c>
      <c r="C2" s="82"/>
      <c r="D2" s="82"/>
      <c r="E2" s="82"/>
    </row>
    <row r="3" spans="3:5" ht="20.25" customHeight="1">
      <c r="C3" s="41"/>
      <c r="D3" s="40"/>
      <c r="E3" s="40" t="s">
        <v>3</v>
      </c>
    </row>
    <row r="4" spans="2:5" ht="33" customHeight="1">
      <c r="B4" s="42" t="s">
        <v>0</v>
      </c>
      <c r="C4" s="43" t="s">
        <v>5</v>
      </c>
      <c r="D4" s="43" t="s">
        <v>6</v>
      </c>
      <c r="E4" s="43" t="s">
        <v>7</v>
      </c>
    </row>
    <row r="5" spans="2:5" ht="30.75" customHeight="1">
      <c r="B5" s="44" t="s">
        <v>31</v>
      </c>
      <c r="C5" s="52">
        <v>264088</v>
      </c>
      <c r="D5" s="45">
        <f>C5+E5</f>
        <v>272188</v>
      </c>
      <c r="E5" s="45">
        <f>E6+E20+E26+E29+E31+E36+E40+E43+E46+E49+E54+E56+E58+E60+E63</f>
        <v>8100</v>
      </c>
    </row>
    <row r="6" spans="2:5" ht="30.75" customHeight="1">
      <c r="B6" s="46" t="s">
        <v>118</v>
      </c>
      <c r="C6" s="43">
        <v>31251</v>
      </c>
      <c r="D6" s="43">
        <f>C6+E6</f>
        <v>32818</v>
      </c>
      <c r="E6" s="43">
        <f>SUM(E7:E19)</f>
        <v>1567</v>
      </c>
    </row>
    <row r="7" spans="2:5" ht="30.75" customHeight="1">
      <c r="B7" s="47" t="s">
        <v>32</v>
      </c>
      <c r="C7" s="48">
        <v>423</v>
      </c>
      <c r="D7" s="48">
        <f aca="true" t="shared" si="0" ref="D7:D66">C7+E7</f>
        <v>431</v>
      </c>
      <c r="E7" s="48">
        <v>8</v>
      </c>
    </row>
    <row r="8" spans="2:5" ht="30.75" customHeight="1">
      <c r="B8" s="47" t="s">
        <v>33</v>
      </c>
      <c r="C8" s="48">
        <v>18624</v>
      </c>
      <c r="D8" s="48">
        <f t="shared" si="0"/>
        <v>19431</v>
      </c>
      <c r="E8" s="48">
        <v>807</v>
      </c>
    </row>
    <row r="9" spans="2:5" ht="30.75" customHeight="1">
      <c r="B9" s="47" t="s">
        <v>34</v>
      </c>
      <c r="C9" s="49">
        <v>1072</v>
      </c>
      <c r="D9" s="48">
        <f t="shared" si="0"/>
        <v>1080</v>
      </c>
      <c r="E9" s="48">
        <v>8</v>
      </c>
    </row>
    <row r="10" spans="2:5" ht="30.75" customHeight="1">
      <c r="B10" s="47" t="s">
        <v>35</v>
      </c>
      <c r="C10" s="49">
        <v>320</v>
      </c>
      <c r="D10" s="48">
        <f t="shared" si="0"/>
        <v>357</v>
      </c>
      <c r="E10" s="48">
        <v>37</v>
      </c>
    </row>
    <row r="11" spans="2:5" ht="30.75" customHeight="1">
      <c r="B11" s="47" t="s">
        <v>36</v>
      </c>
      <c r="C11" s="49">
        <v>2191</v>
      </c>
      <c r="D11" s="48">
        <f t="shared" si="0"/>
        <v>2196</v>
      </c>
      <c r="E11" s="48">
        <v>5</v>
      </c>
    </row>
    <row r="12" spans="2:5" ht="30.75" customHeight="1">
      <c r="B12" s="47" t="s">
        <v>115</v>
      </c>
      <c r="C12" s="49">
        <v>1326</v>
      </c>
      <c r="D12" s="48">
        <f t="shared" si="0"/>
        <v>1376</v>
      </c>
      <c r="E12" s="48">
        <v>50</v>
      </c>
    </row>
    <row r="13" spans="2:5" ht="30.75" customHeight="1">
      <c r="B13" s="47" t="s">
        <v>108</v>
      </c>
      <c r="C13" s="49">
        <v>126</v>
      </c>
      <c r="D13" s="48">
        <f t="shared" si="0"/>
        <v>132</v>
      </c>
      <c r="E13" s="48">
        <v>6</v>
      </c>
    </row>
    <row r="14" spans="2:5" ht="30.75" customHeight="1">
      <c r="B14" s="47" t="s">
        <v>109</v>
      </c>
      <c r="C14" s="49">
        <v>965</v>
      </c>
      <c r="D14" s="48">
        <f t="shared" si="0"/>
        <v>1013</v>
      </c>
      <c r="E14" s="48">
        <v>48</v>
      </c>
    </row>
    <row r="15" spans="2:5" ht="30.75" customHeight="1">
      <c r="B15" s="47" t="s">
        <v>110</v>
      </c>
      <c r="C15" s="49">
        <v>448</v>
      </c>
      <c r="D15" s="48">
        <f t="shared" si="0"/>
        <v>670</v>
      </c>
      <c r="E15" s="48">
        <v>222</v>
      </c>
    </row>
    <row r="16" spans="2:5" ht="30.75" customHeight="1">
      <c r="B16" s="47" t="s">
        <v>111</v>
      </c>
      <c r="C16" s="49">
        <v>296</v>
      </c>
      <c r="D16" s="48">
        <f t="shared" si="0"/>
        <v>507</v>
      </c>
      <c r="E16" s="48">
        <v>211</v>
      </c>
    </row>
    <row r="17" spans="2:5" ht="30.75" customHeight="1">
      <c r="B17" s="47" t="s">
        <v>112</v>
      </c>
      <c r="C17" s="50">
        <v>729</v>
      </c>
      <c r="D17" s="48">
        <f t="shared" si="0"/>
        <v>799</v>
      </c>
      <c r="E17" s="48">
        <v>70</v>
      </c>
    </row>
    <row r="18" spans="2:5" ht="30.75" customHeight="1">
      <c r="B18" s="47" t="s">
        <v>113</v>
      </c>
      <c r="C18" s="50">
        <v>1083</v>
      </c>
      <c r="D18" s="48">
        <f t="shared" si="0"/>
        <v>1142</v>
      </c>
      <c r="E18" s="48">
        <v>59</v>
      </c>
    </row>
    <row r="19" spans="2:5" ht="30.75" customHeight="1">
      <c r="B19" s="47" t="s">
        <v>114</v>
      </c>
      <c r="C19" s="50">
        <v>190</v>
      </c>
      <c r="D19" s="48">
        <f t="shared" si="0"/>
        <v>226</v>
      </c>
      <c r="E19" s="48">
        <v>36</v>
      </c>
    </row>
    <row r="20" spans="2:5" ht="30.75" customHeight="1">
      <c r="B20" s="46" t="s">
        <v>37</v>
      </c>
      <c r="C20" s="51">
        <v>5994</v>
      </c>
      <c r="D20" s="43">
        <f t="shared" si="0"/>
        <v>6241</v>
      </c>
      <c r="E20" s="43">
        <v>247</v>
      </c>
    </row>
    <row r="21" spans="2:5" ht="30.75" customHeight="1">
      <c r="B21" s="47" t="s">
        <v>38</v>
      </c>
      <c r="C21" s="49">
        <v>37</v>
      </c>
      <c r="D21" s="48">
        <f t="shared" si="0"/>
        <v>39</v>
      </c>
      <c r="E21" s="48">
        <v>2</v>
      </c>
    </row>
    <row r="22" spans="2:5" ht="30.75" customHeight="1">
      <c r="B22" s="47" t="s">
        <v>39</v>
      </c>
      <c r="C22" s="49">
        <v>5142</v>
      </c>
      <c r="D22" s="48">
        <f t="shared" si="0"/>
        <v>5336</v>
      </c>
      <c r="E22" s="48">
        <v>194</v>
      </c>
    </row>
    <row r="23" spans="2:5" ht="30.75" customHeight="1">
      <c r="B23" s="47" t="s">
        <v>40</v>
      </c>
      <c r="C23" s="48"/>
      <c r="D23" s="48">
        <f t="shared" si="0"/>
        <v>17</v>
      </c>
      <c r="E23" s="48">
        <v>17</v>
      </c>
    </row>
    <row r="24" spans="2:5" ht="30.75" customHeight="1">
      <c r="B24" s="47" t="s">
        <v>41</v>
      </c>
      <c r="C24" s="49">
        <v>1</v>
      </c>
      <c r="D24" s="48">
        <f t="shared" si="0"/>
        <v>3</v>
      </c>
      <c r="E24" s="48">
        <v>2</v>
      </c>
    </row>
    <row r="25" spans="2:5" ht="30.75" customHeight="1">
      <c r="B25" s="47" t="s">
        <v>42</v>
      </c>
      <c r="C25" s="48"/>
      <c r="D25" s="48">
        <f t="shared" si="0"/>
        <v>32</v>
      </c>
      <c r="E25" s="48">
        <v>32</v>
      </c>
    </row>
    <row r="26" spans="2:5" ht="30.75" customHeight="1">
      <c r="B26" s="46" t="s">
        <v>43</v>
      </c>
      <c r="C26" s="51">
        <v>37589</v>
      </c>
      <c r="D26" s="43">
        <f t="shared" si="0"/>
        <v>38464</v>
      </c>
      <c r="E26" s="43">
        <f>E27+E28</f>
        <v>875</v>
      </c>
    </row>
    <row r="27" spans="2:5" ht="30.75" customHeight="1">
      <c r="B27" s="47" t="s">
        <v>44</v>
      </c>
      <c r="C27" s="49">
        <v>2597</v>
      </c>
      <c r="D27" s="48">
        <f t="shared" si="0"/>
        <v>2724</v>
      </c>
      <c r="E27" s="48">
        <v>127</v>
      </c>
    </row>
    <row r="28" spans="2:5" ht="30.75" customHeight="1">
      <c r="B28" s="47" t="s">
        <v>45</v>
      </c>
      <c r="C28" s="49">
        <v>32221</v>
      </c>
      <c r="D28" s="48">
        <f t="shared" si="0"/>
        <v>32969</v>
      </c>
      <c r="E28" s="48">
        <v>748</v>
      </c>
    </row>
    <row r="29" spans="2:5" ht="30.75" customHeight="1">
      <c r="B29" s="46" t="s">
        <v>46</v>
      </c>
      <c r="C29" s="51">
        <v>332</v>
      </c>
      <c r="D29" s="43">
        <f t="shared" si="0"/>
        <v>337</v>
      </c>
      <c r="E29" s="43">
        <v>5</v>
      </c>
    </row>
    <row r="30" spans="2:5" ht="30.75" customHeight="1">
      <c r="B30" s="47" t="s">
        <v>47</v>
      </c>
      <c r="C30" s="49">
        <v>103</v>
      </c>
      <c r="D30" s="48">
        <f t="shared" si="0"/>
        <v>108</v>
      </c>
      <c r="E30" s="48">
        <v>5</v>
      </c>
    </row>
    <row r="31" spans="2:5" ht="30.75" customHeight="1">
      <c r="B31" s="46" t="s">
        <v>48</v>
      </c>
      <c r="C31" s="51">
        <v>3417</v>
      </c>
      <c r="D31" s="43">
        <f t="shared" si="0"/>
        <v>3526</v>
      </c>
      <c r="E31" s="43">
        <v>109</v>
      </c>
    </row>
    <row r="32" spans="2:5" ht="30.75" customHeight="1">
      <c r="B32" s="47" t="s">
        <v>49</v>
      </c>
      <c r="C32" s="49">
        <v>2026</v>
      </c>
      <c r="D32" s="48">
        <f t="shared" si="0"/>
        <v>2117</v>
      </c>
      <c r="E32" s="48">
        <v>91</v>
      </c>
    </row>
    <row r="33" spans="2:5" ht="30.75" customHeight="1">
      <c r="B33" s="47" t="s">
        <v>50</v>
      </c>
      <c r="C33" s="49">
        <v>132</v>
      </c>
      <c r="D33" s="48">
        <f t="shared" si="0"/>
        <v>138</v>
      </c>
      <c r="E33" s="48">
        <v>6</v>
      </c>
    </row>
    <row r="34" spans="2:5" ht="30.75" customHeight="1">
      <c r="B34" s="47" t="s">
        <v>51</v>
      </c>
      <c r="C34" s="49">
        <v>126</v>
      </c>
      <c r="D34" s="48">
        <f t="shared" si="0"/>
        <v>128</v>
      </c>
      <c r="E34" s="48">
        <v>2</v>
      </c>
    </row>
    <row r="35" spans="2:5" ht="30.75" customHeight="1">
      <c r="B35" s="47" t="s">
        <v>52</v>
      </c>
      <c r="C35" s="49">
        <v>377</v>
      </c>
      <c r="D35" s="48">
        <f t="shared" si="0"/>
        <v>387</v>
      </c>
      <c r="E35" s="48">
        <v>10</v>
      </c>
    </row>
    <row r="36" spans="2:5" ht="30.75" customHeight="1">
      <c r="B36" s="46" t="s">
        <v>53</v>
      </c>
      <c r="C36" s="51">
        <v>53163</v>
      </c>
      <c r="D36" s="43">
        <f t="shared" si="0"/>
        <v>53229</v>
      </c>
      <c r="E36" s="43">
        <v>66</v>
      </c>
    </row>
    <row r="37" spans="2:5" ht="30.75" customHeight="1">
      <c r="B37" s="47" t="s">
        <v>54</v>
      </c>
      <c r="C37" s="49">
        <v>1141</v>
      </c>
      <c r="D37" s="48">
        <f t="shared" si="0"/>
        <v>1199</v>
      </c>
      <c r="E37" s="48">
        <v>58</v>
      </c>
    </row>
    <row r="38" spans="2:5" ht="30.75" customHeight="1">
      <c r="B38" s="47" t="s">
        <v>55</v>
      </c>
      <c r="C38" s="49">
        <v>1090</v>
      </c>
      <c r="D38" s="48">
        <f t="shared" si="0"/>
        <v>1093</v>
      </c>
      <c r="E38" s="48">
        <v>3</v>
      </c>
    </row>
    <row r="39" spans="2:5" ht="30.75" customHeight="1">
      <c r="B39" s="47" t="s">
        <v>56</v>
      </c>
      <c r="C39" s="49">
        <v>18988</v>
      </c>
      <c r="D39" s="48">
        <f t="shared" si="0"/>
        <v>18993</v>
      </c>
      <c r="E39" s="48">
        <v>5</v>
      </c>
    </row>
    <row r="40" spans="2:5" ht="30.75" customHeight="1">
      <c r="B40" s="46" t="s">
        <v>57</v>
      </c>
      <c r="C40" s="51">
        <v>29976</v>
      </c>
      <c r="D40" s="43">
        <f t="shared" si="0"/>
        <v>30116</v>
      </c>
      <c r="E40" s="43">
        <v>140</v>
      </c>
    </row>
    <row r="41" spans="2:5" ht="30.75" customHeight="1">
      <c r="B41" s="47" t="s">
        <v>58</v>
      </c>
      <c r="C41" s="49">
        <v>1557</v>
      </c>
      <c r="D41" s="48">
        <f t="shared" si="0"/>
        <v>1660</v>
      </c>
      <c r="E41" s="48">
        <v>103</v>
      </c>
    </row>
    <row r="42" spans="2:5" ht="30.75" customHeight="1">
      <c r="B42" s="47" t="s">
        <v>59</v>
      </c>
      <c r="C42" s="49">
        <v>4560</v>
      </c>
      <c r="D42" s="48">
        <f t="shared" si="0"/>
        <v>4597</v>
      </c>
      <c r="E42" s="48">
        <v>37</v>
      </c>
    </row>
    <row r="43" spans="2:5" ht="30.75" customHeight="1">
      <c r="B43" s="46" t="s">
        <v>60</v>
      </c>
      <c r="C43" s="51">
        <v>4325</v>
      </c>
      <c r="D43" s="43">
        <f t="shared" si="0"/>
        <v>6852</v>
      </c>
      <c r="E43" s="43">
        <v>2527</v>
      </c>
    </row>
    <row r="44" spans="2:5" ht="30.75" customHeight="1">
      <c r="B44" s="47" t="s">
        <v>61</v>
      </c>
      <c r="C44" s="49">
        <v>2936</v>
      </c>
      <c r="D44" s="48">
        <f t="shared" si="0"/>
        <v>5413</v>
      </c>
      <c r="E44" s="48">
        <v>2477</v>
      </c>
    </row>
    <row r="45" spans="2:5" ht="30.75" customHeight="1">
      <c r="B45" s="47" t="s">
        <v>62</v>
      </c>
      <c r="C45" s="49">
        <v>509</v>
      </c>
      <c r="D45" s="48">
        <f t="shared" si="0"/>
        <v>559</v>
      </c>
      <c r="E45" s="48">
        <v>50</v>
      </c>
    </row>
    <row r="46" spans="2:5" ht="30.75" customHeight="1">
      <c r="B46" s="46" t="s">
        <v>63</v>
      </c>
      <c r="C46" s="51">
        <v>3579</v>
      </c>
      <c r="D46" s="43">
        <f t="shared" si="0"/>
        <v>3649</v>
      </c>
      <c r="E46" s="43">
        <v>70</v>
      </c>
    </row>
    <row r="47" spans="2:5" ht="30.75" customHeight="1">
      <c r="B47" s="47" t="s">
        <v>64</v>
      </c>
      <c r="C47" s="49">
        <v>2204</v>
      </c>
      <c r="D47" s="48">
        <f t="shared" si="0"/>
        <v>2271</v>
      </c>
      <c r="E47" s="48">
        <v>67</v>
      </c>
    </row>
    <row r="48" spans="2:5" ht="30.75" customHeight="1">
      <c r="B48" s="47" t="s">
        <v>65</v>
      </c>
      <c r="C48" s="48"/>
      <c r="D48" s="48">
        <f t="shared" si="0"/>
        <v>3</v>
      </c>
      <c r="E48" s="48">
        <v>3</v>
      </c>
    </row>
    <row r="49" spans="2:5" ht="30.75" customHeight="1">
      <c r="B49" s="46" t="s">
        <v>66</v>
      </c>
      <c r="C49" s="51">
        <v>51119</v>
      </c>
      <c r="D49" s="43">
        <f t="shared" si="0"/>
        <v>51762</v>
      </c>
      <c r="E49" s="43">
        <f>E50+E51+E52+E53</f>
        <v>643</v>
      </c>
    </row>
    <row r="50" spans="2:5" ht="30.75" customHeight="1">
      <c r="B50" s="47" t="s">
        <v>67</v>
      </c>
      <c r="C50" s="49">
        <v>8741</v>
      </c>
      <c r="D50" s="48">
        <f t="shared" si="0"/>
        <v>9199</v>
      </c>
      <c r="E50" s="48">
        <f>458</f>
        <v>458</v>
      </c>
    </row>
    <row r="51" spans="2:5" ht="30.75" customHeight="1">
      <c r="B51" s="47" t="s">
        <v>68</v>
      </c>
      <c r="C51" s="49">
        <v>10079</v>
      </c>
      <c r="D51" s="48">
        <f t="shared" si="0"/>
        <v>10218</v>
      </c>
      <c r="E51" s="48">
        <f>549-410</f>
        <v>139</v>
      </c>
    </row>
    <row r="52" spans="2:5" ht="30.75" customHeight="1">
      <c r="B52" s="47" t="s">
        <v>69</v>
      </c>
      <c r="C52" s="49">
        <v>11515</v>
      </c>
      <c r="D52" s="48">
        <f t="shared" si="0"/>
        <v>11555</v>
      </c>
      <c r="E52" s="48">
        <v>40</v>
      </c>
    </row>
    <row r="53" spans="2:5" ht="30.75" customHeight="1">
      <c r="B53" s="47" t="s">
        <v>70</v>
      </c>
      <c r="C53" s="49">
        <v>3628</v>
      </c>
      <c r="D53" s="48">
        <f t="shared" si="0"/>
        <v>3634</v>
      </c>
      <c r="E53" s="48">
        <v>6</v>
      </c>
    </row>
    <row r="54" spans="2:5" ht="30.75" customHeight="1">
      <c r="B54" s="46" t="s">
        <v>71</v>
      </c>
      <c r="C54" s="51">
        <v>9739</v>
      </c>
      <c r="D54" s="43">
        <f t="shared" si="0"/>
        <v>9856</v>
      </c>
      <c r="E54" s="43">
        <f>E55</f>
        <v>117</v>
      </c>
    </row>
    <row r="55" spans="2:5" ht="30.75" customHeight="1">
      <c r="B55" s="47" t="s">
        <v>72</v>
      </c>
      <c r="C55" s="49">
        <v>5792</v>
      </c>
      <c r="D55" s="48">
        <f t="shared" si="0"/>
        <v>5909</v>
      </c>
      <c r="E55" s="48">
        <f>117</f>
        <v>117</v>
      </c>
    </row>
    <row r="56" spans="2:5" ht="30.75" customHeight="1">
      <c r="B56" s="46" t="s">
        <v>73</v>
      </c>
      <c r="C56" s="51">
        <v>3391</v>
      </c>
      <c r="D56" s="43">
        <f t="shared" si="0"/>
        <v>4846</v>
      </c>
      <c r="E56" s="43">
        <v>1455</v>
      </c>
    </row>
    <row r="57" spans="2:5" ht="30.75" customHeight="1">
      <c r="B57" s="47" t="s">
        <v>74</v>
      </c>
      <c r="C57" s="49">
        <v>2975</v>
      </c>
      <c r="D57" s="48">
        <f t="shared" si="0"/>
        <v>4430</v>
      </c>
      <c r="E57" s="48">
        <f>3540-2085</f>
        <v>1455</v>
      </c>
    </row>
    <row r="58" spans="2:5" ht="30.75" customHeight="1">
      <c r="B58" s="46" t="s">
        <v>75</v>
      </c>
      <c r="C58" s="51">
        <v>499</v>
      </c>
      <c r="D58" s="43">
        <f t="shared" si="0"/>
        <v>628</v>
      </c>
      <c r="E58" s="43">
        <v>129</v>
      </c>
    </row>
    <row r="59" spans="2:5" ht="30.75" customHeight="1">
      <c r="B59" s="47" t="s">
        <v>76</v>
      </c>
      <c r="C59" s="49">
        <v>282</v>
      </c>
      <c r="D59" s="48">
        <f t="shared" si="0"/>
        <v>411</v>
      </c>
      <c r="E59" s="48">
        <v>129</v>
      </c>
    </row>
    <row r="60" spans="2:5" ht="30.75" customHeight="1">
      <c r="B60" s="46" t="s">
        <v>77</v>
      </c>
      <c r="C60" s="51">
        <v>3928</v>
      </c>
      <c r="D60" s="43">
        <f t="shared" si="0"/>
        <v>3947</v>
      </c>
      <c r="E60" s="43">
        <v>19</v>
      </c>
    </row>
    <row r="61" spans="2:5" ht="30.75" customHeight="1">
      <c r="B61" s="47" t="s">
        <v>78</v>
      </c>
      <c r="C61" s="49">
        <v>3746</v>
      </c>
      <c r="D61" s="48">
        <f t="shared" si="0"/>
        <v>3751</v>
      </c>
      <c r="E61" s="48">
        <v>5</v>
      </c>
    </row>
    <row r="62" spans="2:5" ht="30.75" customHeight="1">
      <c r="B62" s="47" t="s">
        <v>79</v>
      </c>
      <c r="C62" s="49">
        <v>182</v>
      </c>
      <c r="D62" s="48">
        <f t="shared" si="0"/>
        <v>196</v>
      </c>
      <c r="E62" s="48">
        <v>14</v>
      </c>
    </row>
    <row r="63" spans="2:5" ht="30.75" customHeight="1">
      <c r="B63" s="46" t="s">
        <v>80</v>
      </c>
      <c r="C63" s="51">
        <v>1054</v>
      </c>
      <c r="D63" s="43">
        <f t="shared" si="0"/>
        <v>1185</v>
      </c>
      <c r="E63" s="43">
        <f>E64+E65+E66</f>
        <v>131</v>
      </c>
    </row>
    <row r="64" spans="2:5" ht="30.75" customHeight="1">
      <c r="B64" s="47" t="s">
        <v>81</v>
      </c>
      <c r="C64" s="49">
        <v>452</v>
      </c>
      <c r="D64" s="48">
        <f t="shared" si="0"/>
        <v>508</v>
      </c>
      <c r="E64" s="48">
        <v>56</v>
      </c>
    </row>
    <row r="65" spans="2:5" ht="30.75" customHeight="1">
      <c r="B65" s="47" t="s">
        <v>82</v>
      </c>
      <c r="C65" s="49">
        <v>601</v>
      </c>
      <c r="D65" s="48">
        <f t="shared" si="0"/>
        <v>665</v>
      </c>
      <c r="E65" s="48">
        <v>64</v>
      </c>
    </row>
    <row r="66" spans="2:5" ht="30.75" customHeight="1">
      <c r="B66" s="47" t="s">
        <v>83</v>
      </c>
      <c r="C66" s="48"/>
      <c r="D66" s="48">
        <f t="shared" si="0"/>
        <v>11</v>
      </c>
      <c r="E66" s="48">
        <f>11</f>
        <v>11</v>
      </c>
    </row>
    <row r="67" spans="2:5" ht="30.75" customHeight="1">
      <c r="B67" s="44" t="s">
        <v>84</v>
      </c>
      <c r="C67" s="52">
        <v>2384</v>
      </c>
      <c r="D67" s="52">
        <v>2384</v>
      </c>
      <c r="E67" s="52"/>
    </row>
    <row r="68" spans="2:5" ht="30.75" customHeight="1">
      <c r="B68" s="44" t="s">
        <v>85</v>
      </c>
      <c r="C68" s="52">
        <v>5050</v>
      </c>
      <c r="D68" s="52">
        <f>5050+21452</f>
        <v>26502</v>
      </c>
      <c r="E68" s="52">
        <f>D68-C68</f>
        <v>21452</v>
      </c>
    </row>
    <row r="69" spans="2:5" ht="30.75" customHeight="1">
      <c r="B69" s="44" t="s">
        <v>86</v>
      </c>
      <c r="C69" s="52"/>
      <c r="D69" s="52">
        <v>30000</v>
      </c>
      <c r="E69" s="52">
        <f>D69-C69</f>
        <v>30000</v>
      </c>
    </row>
    <row r="70" spans="2:5" ht="31.5" customHeight="1">
      <c r="B70" s="53" t="s">
        <v>87</v>
      </c>
      <c r="C70" s="52">
        <f>C68+C5+C69+C67</f>
        <v>271522</v>
      </c>
      <c r="D70" s="52">
        <f>D68+D5+D69+D67</f>
        <v>331074</v>
      </c>
      <c r="E70" s="52">
        <f>E68+E5+E69+E67</f>
        <v>59552</v>
      </c>
    </row>
  </sheetData>
  <sheetProtection/>
  <mergeCells count="1">
    <mergeCell ref="B2:E2"/>
  </mergeCells>
  <printOptions/>
  <pageMargins left="0.71" right="0.71" top="0.75" bottom="0.75" header="0.31" footer="0.3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2"/>
  <sheetViews>
    <sheetView zoomScalePageLayoutView="0" workbookViewId="0" topLeftCell="A1">
      <selection activeCell="E32" sqref="E32"/>
    </sheetView>
  </sheetViews>
  <sheetFormatPr defaultColWidth="9.140625" defaultRowHeight="12.75"/>
  <cols>
    <col min="1" max="1" width="24.57421875" style="54" customWidth="1"/>
    <col min="2" max="2" width="11.28125" style="54" customWidth="1"/>
    <col min="3" max="3" width="13.57421875" style="54" customWidth="1"/>
    <col min="4" max="4" width="12.140625" style="54" customWidth="1"/>
    <col min="5" max="5" width="28.28125" style="78" customWidth="1"/>
    <col min="6" max="6" width="12.00390625" style="54" customWidth="1"/>
    <col min="7" max="7" width="18.00390625" style="54" customWidth="1"/>
    <col min="8" max="8" width="12.57421875" style="54" customWidth="1"/>
    <col min="9" max="16384" width="9.140625" style="54" customWidth="1"/>
  </cols>
  <sheetData>
    <row r="2" ht="27" customHeight="1">
      <c r="A2" s="29" t="s">
        <v>126</v>
      </c>
    </row>
    <row r="3" spans="1:7" ht="42" customHeight="1">
      <c r="A3" s="90" t="s">
        <v>119</v>
      </c>
      <c r="B3" s="90"/>
      <c r="C3" s="90"/>
      <c r="D3" s="90"/>
      <c r="E3" s="90"/>
      <c r="F3" s="90"/>
      <c r="G3" s="90"/>
    </row>
    <row r="4" ht="18.75">
      <c r="G4" s="55" t="s">
        <v>3</v>
      </c>
    </row>
    <row r="5" spans="1:8" ht="14.25" customHeight="1">
      <c r="A5" s="91" t="s">
        <v>121</v>
      </c>
      <c r="B5" s="91" t="s">
        <v>5</v>
      </c>
      <c r="C5" s="92" t="s">
        <v>6</v>
      </c>
      <c r="D5" s="91" t="s">
        <v>7</v>
      </c>
      <c r="E5" s="92" t="s">
        <v>122</v>
      </c>
      <c r="F5" s="92" t="s">
        <v>125</v>
      </c>
      <c r="G5" s="92" t="s">
        <v>6</v>
      </c>
      <c r="H5" s="91" t="s">
        <v>7</v>
      </c>
    </row>
    <row r="6" spans="1:8" ht="21.75" customHeight="1">
      <c r="A6" s="91"/>
      <c r="B6" s="91"/>
      <c r="C6" s="93"/>
      <c r="D6" s="91"/>
      <c r="E6" s="93"/>
      <c r="F6" s="93"/>
      <c r="G6" s="93"/>
      <c r="H6" s="91"/>
    </row>
    <row r="7" spans="1:8" ht="33.75" customHeight="1">
      <c r="A7" s="57" t="s">
        <v>120</v>
      </c>
      <c r="B7" s="58">
        <v>9020</v>
      </c>
      <c r="C7" s="58">
        <v>6155</v>
      </c>
      <c r="D7" s="58">
        <v>-2865</v>
      </c>
      <c r="E7" s="79" t="s">
        <v>123</v>
      </c>
      <c r="F7" s="51">
        <v>3391</v>
      </c>
      <c r="G7" s="43">
        <f>F7+H7</f>
        <v>5476</v>
      </c>
      <c r="H7" s="43">
        <v>2085</v>
      </c>
    </row>
    <row r="8" spans="1:8" ht="56.25" customHeight="1">
      <c r="A8" s="35" t="s">
        <v>129</v>
      </c>
      <c r="B8" s="74">
        <v>9020</v>
      </c>
      <c r="C8" s="74">
        <v>6155</v>
      </c>
      <c r="D8" s="74">
        <v>-2865</v>
      </c>
      <c r="E8" s="80" t="s">
        <v>130</v>
      </c>
      <c r="F8" s="49">
        <v>2975</v>
      </c>
      <c r="G8" s="48">
        <f>F8+H8</f>
        <v>5060</v>
      </c>
      <c r="H8" s="48">
        <v>2085</v>
      </c>
    </row>
    <row r="9" spans="1:8" ht="43.5" customHeight="1">
      <c r="A9" s="59"/>
      <c r="B9" s="59"/>
      <c r="C9" s="59"/>
      <c r="D9" s="59"/>
      <c r="E9" s="81" t="s">
        <v>131</v>
      </c>
      <c r="F9" s="52">
        <f>5050</f>
        <v>5050</v>
      </c>
      <c r="G9" s="52">
        <f>5050+21452+780</f>
        <v>27282</v>
      </c>
      <c r="H9" s="52">
        <v>780</v>
      </c>
    </row>
    <row r="10" spans="1:8" ht="33.75" customHeight="1">
      <c r="A10" s="59"/>
      <c r="B10" s="59"/>
      <c r="C10" s="59"/>
      <c r="D10" s="59"/>
      <c r="E10" s="79"/>
      <c r="F10" s="51"/>
      <c r="G10" s="43"/>
      <c r="H10" s="43"/>
    </row>
    <row r="11" spans="1:8" ht="33.75" customHeight="1">
      <c r="A11" s="75"/>
      <c r="B11" s="60"/>
      <c r="C11" s="60"/>
      <c r="D11" s="60"/>
      <c r="E11" s="59"/>
      <c r="F11" s="60"/>
      <c r="G11" s="59"/>
      <c r="H11" s="77"/>
    </row>
    <row r="12" spans="1:8" ht="33.75" customHeight="1">
      <c r="A12" s="62" t="s">
        <v>124</v>
      </c>
      <c r="B12" s="58"/>
      <c r="C12" s="58"/>
      <c r="D12" s="58">
        <v>-2865</v>
      </c>
      <c r="E12" s="62"/>
      <c r="F12" s="62"/>
      <c r="G12" s="62"/>
      <c r="H12" s="62">
        <v>2865</v>
      </c>
    </row>
  </sheetData>
  <sheetProtection/>
  <mergeCells count="9">
    <mergeCell ref="H5:H6"/>
    <mergeCell ref="A3:G3"/>
    <mergeCell ref="A5:A6"/>
    <mergeCell ref="B5:B6"/>
    <mergeCell ref="F5:F6"/>
    <mergeCell ref="G5:G6"/>
    <mergeCell ref="D5:D6"/>
    <mergeCell ref="C5:C6"/>
    <mergeCell ref="E5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32.8515625" style="28" customWidth="1"/>
    <col min="2" max="2" width="17.00390625" style="28" customWidth="1"/>
    <col min="3" max="3" width="14.28125" style="28" customWidth="1"/>
    <col min="4" max="4" width="16.8515625" style="28" customWidth="1"/>
    <col min="5" max="16384" width="9.140625" style="28" customWidth="1"/>
  </cols>
  <sheetData>
    <row r="1" ht="27.75" customHeight="1">
      <c r="A1" s="29" t="s">
        <v>127</v>
      </c>
    </row>
    <row r="2" spans="1:4" ht="60" customHeight="1">
      <c r="A2" s="94" t="s">
        <v>88</v>
      </c>
      <c r="B2" s="94"/>
      <c r="C2" s="94"/>
      <c r="D2" s="94"/>
    </row>
    <row r="3" ht="20.25" customHeight="1">
      <c r="D3" s="30" t="s">
        <v>3</v>
      </c>
    </row>
    <row r="4" spans="1:4" ht="24" customHeight="1">
      <c r="A4" s="91" t="s">
        <v>89</v>
      </c>
      <c r="B4" s="91" t="s">
        <v>5</v>
      </c>
      <c r="C4" s="31" t="s">
        <v>90</v>
      </c>
      <c r="D4" s="92" t="s">
        <v>7</v>
      </c>
    </row>
    <row r="5" spans="1:4" ht="25.5" customHeight="1">
      <c r="A5" s="91"/>
      <c r="B5" s="91"/>
      <c r="C5" s="32" t="s">
        <v>5</v>
      </c>
      <c r="D5" s="93"/>
    </row>
    <row r="6" spans="1:4" ht="47.25" customHeight="1">
      <c r="A6" s="33" t="s">
        <v>91</v>
      </c>
      <c r="B6" s="34">
        <v>26598</v>
      </c>
      <c r="C6" s="34">
        <f>B6+D6</f>
        <v>37133</v>
      </c>
      <c r="D6" s="34">
        <f>D7</f>
        <v>10535</v>
      </c>
    </row>
    <row r="7" spans="1:4" ht="47.25" customHeight="1">
      <c r="A7" s="35" t="s">
        <v>92</v>
      </c>
      <c r="B7" s="36">
        <v>8000</v>
      </c>
      <c r="C7" s="36">
        <f>B7+D7</f>
        <v>18535</v>
      </c>
      <c r="D7" s="36">
        <v>10535</v>
      </c>
    </row>
    <row r="8" spans="1:4" ht="47.25" customHeight="1">
      <c r="A8" s="33" t="s">
        <v>20</v>
      </c>
      <c r="B8" s="34"/>
      <c r="C8" s="34"/>
      <c r="D8" s="34"/>
    </row>
    <row r="9" spans="1:4" ht="47.25" customHeight="1">
      <c r="A9" s="33" t="s">
        <v>93</v>
      </c>
      <c r="B9" s="34"/>
      <c r="C9" s="34">
        <v>1400</v>
      </c>
      <c r="D9" s="34">
        <f>C9-B9</f>
        <v>1400</v>
      </c>
    </row>
    <row r="10" spans="1:4" ht="47.25" customHeight="1">
      <c r="A10" s="33" t="s">
        <v>94</v>
      </c>
      <c r="B10" s="34">
        <v>303</v>
      </c>
      <c r="C10" s="34">
        <v>3906</v>
      </c>
      <c r="D10" s="34">
        <f>C10-B10</f>
        <v>3603</v>
      </c>
    </row>
    <row r="11" spans="1:4" ht="47.25" customHeight="1">
      <c r="A11" s="34" t="s">
        <v>28</v>
      </c>
      <c r="B11" s="34">
        <f>B6+B8+B9+B10</f>
        <v>26901</v>
      </c>
      <c r="C11" s="34">
        <f>C6+C8+C9+C10</f>
        <v>42439</v>
      </c>
      <c r="D11" s="34">
        <f>D6+D8+D9+D10</f>
        <v>15538</v>
      </c>
    </row>
  </sheetData>
  <sheetProtection/>
  <mergeCells count="4">
    <mergeCell ref="A2:D2"/>
    <mergeCell ref="A4:A5"/>
    <mergeCell ref="B4:B5"/>
    <mergeCell ref="D4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17"/>
  <sheetViews>
    <sheetView zoomScalePageLayoutView="0" workbookViewId="0" topLeftCell="A1">
      <selection activeCell="G15" sqref="G15"/>
    </sheetView>
  </sheetViews>
  <sheetFormatPr defaultColWidth="9.140625" defaultRowHeight="12.75"/>
  <cols>
    <col min="1" max="1" width="1.1484375" style="0" customWidth="1"/>
    <col min="2" max="2" width="48.28125" style="1" customWidth="1"/>
    <col min="3" max="3" width="14.421875" style="2" customWidth="1"/>
    <col min="4" max="4" width="12.140625" style="2" customWidth="1"/>
    <col min="5" max="5" width="12.28125" style="3" customWidth="1"/>
  </cols>
  <sheetData>
    <row r="1" ht="38.25" customHeight="1">
      <c r="B1" s="4" t="s">
        <v>128</v>
      </c>
    </row>
    <row r="2" spans="2:5" ht="45" customHeight="1">
      <c r="B2" s="94" t="s">
        <v>95</v>
      </c>
      <c r="C2" s="94"/>
      <c r="D2" s="94"/>
      <c r="E2" s="94"/>
    </row>
    <row r="3" ht="22.5" customHeight="1">
      <c r="E3" s="5" t="s">
        <v>3</v>
      </c>
    </row>
    <row r="4" spans="2:5" ht="29.25" customHeight="1">
      <c r="B4" s="6" t="s">
        <v>0</v>
      </c>
      <c r="C4" s="7" t="s">
        <v>5</v>
      </c>
      <c r="D4" s="8" t="s">
        <v>6</v>
      </c>
      <c r="E4" s="9" t="s">
        <v>7</v>
      </c>
    </row>
    <row r="5" spans="2:5" ht="29.25" customHeight="1">
      <c r="B5" s="10" t="s">
        <v>96</v>
      </c>
      <c r="C5" s="11">
        <v>8293</v>
      </c>
      <c r="D5" s="11">
        <f>D6+D8+D13</f>
        <v>13296</v>
      </c>
      <c r="E5" s="12">
        <f>D5-C5</f>
        <v>5003</v>
      </c>
    </row>
    <row r="6" spans="2:5" ht="29.25" customHeight="1">
      <c r="B6" s="13" t="s">
        <v>97</v>
      </c>
      <c r="C6" s="7">
        <v>303</v>
      </c>
      <c r="D6" s="8">
        <v>3906</v>
      </c>
      <c r="E6" s="14">
        <f>D6-C6</f>
        <v>3603</v>
      </c>
    </row>
    <row r="7" spans="2:5" ht="29.25" customHeight="1">
      <c r="B7" s="15" t="s">
        <v>98</v>
      </c>
      <c r="C7" s="16">
        <v>303</v>
      </c>
      <c r="D7" s="17">
        <v>3906</v>
      </c>
      <c r="E7" s="18">
        <f>D7-C7</f>
        <v>3603</v>
      </c>
    </row>
    <row r="8" spans="2:5" ht="29.25" customHeight="1">
      <c r="B8" s="13" t="s">
        <v>99</v>
      </c>
      <c r="C8" s="7">
        <v>6857</v>
      </c>
      <c r="D8" s="7">
        <f>D9+D10+D11+D12</f>
        <v>8257</v>
      </c>
      <c r="E8" s="18">
        <f>D8-C8</f>
        <v>1400</v>
      </c>
    </row>
    <row r="9" spans="2:5" ht="29.25" customHeight="1">
      <c r="B9" s="19" t="s">
        <v>100</v>
      </c>
      <c r="C9" s="16">
        <v>6537</v>
      </c>
      <c r="D9" s="16">
        <v>6537</v>
      </c>
      <c r="E9" s="18"/>
    </row>
    <row r="10" spans="2:5" ht="29.25" customHeight="1">
      <c r="B10" s="19" t="s">
        <v>101</v>
      </c>
      <c r="C10" s="16">
        <v>150</v>
      </c>
      <c r="D10" s="17">
        <v>150</v>
      </c>
      <c r="E10" s="18"/>
    </row>
    <row r="11" spans="2:5" ht="29.25" customHeight="1">
      <c r="B11" s="19" t="s">
        <v>102</v>
      </c>
      <c r="C11" s="16">
        <v>170</v>
      </c>
      <c r="D11" s="17">
        <v>170</v>
      </c>
      <c r="E11" s="18"/>
    </row>
    <row r="12" spans="2:5" ht="29.25" customHeight="1">
      <c r="B12" s="19" t="s">
        <v>103</v>
      </c>
      <c r="C12" s="17"/>
      <c r="D12" s="17">
        <v>1400</v>
      </c>
      <c r="E12" s="18">
        <f>D12-C12</f>
        <v>1400</v>
      </c>
    </row>
    <row r="13" spans="2:5" ht="29.25" customHeight="1">
      <c r="B13" s="20" t="s">
        <v>104</v>
      </c>
      <c r="C13" s="7">
        <v>1133</v>
      </c>
      <c r="D13" s="8">
        <v>1133</v>
      </c>
      <c r="E13" s="14"/>
    </row>
    <row r="14" spans="2:5" ht="29.25" customHeight="1">
      <c r="B14" s="21" t="s">
        <v>105</v>
      </c>
      <c r="C14" s="22">
        <v>9</v>
      </c>
      <c r="D14" s="23">
        <v>9</v>
      </c>
      <c r="E14" s="24"/>
    </row>
    <row r="15" spans="2:5" ht="29.25" customHeight="1">
      <c r="B15" s="21" t="s">
        <v>106</v>
      </c>
      <c r="C15" s="22">
        <v>18278</v>
      </c>
      <c r="D15" s="76">
        <f>C15+E15</f>
        <v>28813</v>
      </c>
      <c r="E15" s="24">
        <v>10535</v>
      </c>
    </row>
    <row r="16" spans="2:5" ht="29.25" customHeight="1">
      <c r="B16" s="25" t="s">
        <v>107</v>
      </c>
      <c r="C16" s="22">
        <v>321</v>
      </c>
      <c r="D16" s="23">
        <v>321</v>
      </c>
      <c r="E16" s="24"/>
    </row>
    <row r="17" spans="2:5" ht="29.25" customHeight="1">
      <c r="B17" s="26" t="s">
        <v>87</v>
      </c>
      <c r="C17" s="27">
        <f>C5+C14+C15+C16</f>
        <v>26901</v>
      </c>
      <c r="D17" s="27">
        <f>D5+D14+D15+D16</f>
        <v>42439</v>
      </c>
      <c r="E17" s="24">
        <f>D17-C17</f>
        <v>15538</v>
      </c>
    </row>
  </sheetData>
  <sheetProtection/>
  <mergeCells count="1">
    <mergeCell ref="B2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2019-11-28T02:33:52Z</cp:lastPrinted>
  <dcterms:created xsi:type="dcterms:W3CDTF">2019-10-12T00:43:31Z</dcterms:created>
  <dcterms:modified xsi:type="dcterms:W3CDTF">2019-12-10T07:09:26Z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2052-10.1.0.6747</vt:lpwstr>
  </property>
</Properties>
</file>