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85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<sst xmlns="http://schemas.openxmlformats.org/spreadsheetml/2006/main" count="268" uniqueCount="200">
  <si>
    <t>附件：1</t>
  </si>
  <si>
    <t xml:space="preserve">    绥宁县 2020年 粮食生产经营主体农作物种植面积公示表</t>
  </si>
  <si>
    <t xml:space="preserve">                                                                                               单位：亩/元</t>
  </si>
  <si>
    <t>序号</t>
  </si>
  <si>
    <t>乡镇</t>
  </si>
  <si>
    <t>村组</t>
  </si>
  <si>
    <t>粮食生产经营主体</t>
  </si>
  <si>
    <t>承包面积</t>
  </si>
  <si>
    <t>核实面积合计</t>
  </si>
  <si>
    <t>补贴标准</t>
  </si>
  <si>
    <t>补贴金额</t>
  </si>
  <si>
    <t>关峡</t>
  </si>
  <si>
    <t>插柳村</t>
  </si>
  <si>
    <t>黄辉</t>
  </si>
  <si>
    <t>黄剑</t>
  </si>
  <si>
    <t>插柳村28组</t>
  </si>
  <si>
    <t>王利志　</t>
  </si>
  <si>
    <t>芷田村</t>
  </si>
  <si>
    <t>苏万培　</t>
  </si>
  <si>
    <t>关峡村</t>
  </si>
  <si>
    <t>李茂朝　</t>
  </si>
  <si>
    <t>芷田村2组</t>
  </si>
  <si>
    <t>邓华玉　</t>
  </si>
  <si>
    <t>芷田村8组</t>
  </si>
  <si>
    <t>刘明放　</t>
  </si>
  <si>
    <t>茶江村13组</t>
  </si>
  <si>
    <t>安汝春　</t>
  </si>
  <si>
    <t>插柳村9组</t>
  </si>
  <si>
    <t>龙云飞</t>
  </si>
  <si>
    <t>花园阁村</t>
  </si>
  <si>
    <t>李春花</t>
  </si>
  <si>
    <t>长铺乡</t>
  </si>
  <si>
    <t>枫木团</t>
  </si>
  <si>
    <t>彭永财</t>
  </si>
  <si>
    <t>党坪村</t>
  </si>
  <si>
    <t>杨华迪</t>
  </si>
  <si>
    <t>东山乡</t>
  </si>
  <si>
    <t>东山村</t>
  </si>
  <si>
    <t>龙开卫</t>
  </si>
  <si>
    <t>双门村</t>
  </si>
  <si>
    <t>刘永松</t>
  </si>
  <si>
    <t>鹅公乡</t>
  </si>
  <si>
    <t>文溪村</t>
  </si>
  <si>
    <t>宋德罴</t>
  </si>
  <si>
    <t>龙开平</t>
  </si>
  <si>
    <t>瓦屋镇</t>
  </si>
  <si>
    <t>官路</t>
  </si>
  <si>
    <t>黄波　</t>
  </si>
  <si>
    <t>杨家堂</t>
  </si>
  <si>
    <t>杨时显</t>
  </si>
  <si>
    <t>李熙镇</t>
  </si>
  <si>
    <t>双元村</t>
  </si>
  <si>
    <t>陈善林</t>
  </si>
  <si>
    <t>百家田村</t>
  </si>
  <si>
    <t>陶永首</t>
  </si>
  <si>
    <t>浆塘村</t>
  </si>
  <si>
    <t>陶文成</t>
  </si>
  <si>
    <t>白玉村</t>
  </si>
  <si>
    <t>梁石军</t>
  </si>
  <si>
    <t>王立春</t>
  </si>
  <si>
    <t>曾凡伟</t>
  </si>
  <si>
    <t>李熙村</t>
  </si>
  <si>
    <t>罗志辉</t>
  </si>
  <si>
    <t>于定主</t>
  </si>
  <si>
    <t>陈家村</t>
  </si>
  <si>
    <t>尹显和</t>
  </si>
  <si>
    <t>黄土矿</t>
  </si>
  <si>
    <t>石溪村</t>
  </si>
  <si>
    <t>向益文</t>
  </si>
  <si>
    <t>大湾村</t>
  </si>
  <si>
    <t>舒新文</t>
  </si>
  <si>
    <t>陈奉祠</t>
  </si>
  <si>
    <t>自然村</t>
  </si>
  <si>
    <t>彭贵治</t>
  </si>
  <si>
    <t>李正江</t>
  </si>
  <si>
    <t>同乐社区</t>
  </si>
  <si>
    <t>彭付培</t>
  </si>
  <si>
    <t>彭付有</t>
  </si>
  <si>
    <t>刘思财</t>
  </si>
  <si>
    <t>刘四清</t>
  </si>
  <si>
    <t>刘萌萌</t>
  </si>
  <si>
    <t>刘郁煌</t>
  </si>
  <si>
    <t>源头村</t>
  </si>
  <si>
    <t>向传贵</t>
  </si>
  <si>
    <t>李均治</t>
  </si>
  <si>
    <t>刘思全</t>
  </si>
  <si>
    <t>武阳镇</t>
  </si>
  <si>
    <t>大干村</t>
  </si>
  <si>
    <t>周善良　</t>
  </si>
  <si>
    <t>大溪村</t>
  </si>
  <si>
    <t>杨建成　</t>
  </si>
  <si>
    <t>李茂华　</t>
  </si>
  <si>
    <t>武阳村</t>
  </si>
  <si>
    <t>曾广前　</t>
  </si>
  <si>
    <t>周善和</t>
  </si>
  <si>
    <t>老祖村</t>
  </si>
  <si>
    <t>王祥伟</t>
  </si>
  <si>
    <t>龙怀旭</t>
  </si>
  <si>
    <t>肖家村</t>
  </si>
  <si>
    <t>肖万伟</t>
  </si>
  <si>
    <t>桐木村</t>
  </si>
  <si>
    <t>黄忠孝</t>
  </si>
  <si>
    <t>三房村　</t>
  </si>
  <si>
    <t>黄民聪　</t>
  </si>
  <si>
    <t>周家村</t>
  </si>
  <si>
    <t>周新辉</t>
  </si>
  <si>
    <t>六王村</t>
  </si>
  <si>
    <t>左维</t>
  </si>
  <si>
    <t>黄超</t>
  </si>
  <si>
    <t>李维洲</t>
  </si>
  <si>
    <t>陈华云</t>
  </si>
  <si>
    <t>李明付</t>
  </si>
  <si>
    <t>万福桥村</t>
  </si>
  <si>
    <t>黄源财</t>
  </si>
  <si>
    <t>黄仁久</t>
  </si>
  <si>
    <t>黄远清</t>
  </si>
  <si>
    <t>杨进武</t>
  </si>
  <si>
    <t>黄人雄</t>
  </si>
  <si>
    <t>农科所</t>
  </si>
  <si>
    <t>邓广运</t>
  </si>
  <si>
    <t>金屋镇</t>
  </si>
  <si>
    <t>大吉砖屋村</t>
  </si>
  <si>
    <t>刘玉刚</t>
  </si>
  <si>
    <t>雄鱼村</t>
  </si>
  <si>
    <t>刘玉建</t>
  </si>
  <si>
    <t>刘玉军</t>
  </si>
  <si>
    <t>红岩镇</t>
  </si>
  <si>
    <t>四清村</t>
  </si>
  <si>
    <t>向中荣</t>
  </si>
  <si>
    <t>向均林</t>
  </si>
  <si>
    <t>下匡村</t>
  </si>
  <si>
    <t>匡江城</t>
  </si>
  <si>
    <t>唐家坊镇</t>
  </si>
  <si>
    <t>罗连村</t>
  </si>
  <si>
    <t>袁学甫</t>
  </si>
  <si>
    <t>唐家坊村</t>
  </si>
  <si>
    <t>唐子林</t>
  </si>
  <si>
    <t>袁子林</t>
  </si>
  <si>
    <t>汤明义</t>
  </si>
  <si>
    <t>唐结平</t>
  </si>
  <si>
    <t>曾家湾村</t>
  </si>
  <si>
    <t>寨市乡</t>
  </si>
  <si>
    <t>正板村</t>
  </si>
  <si>
    <t>杨华春</t>
  </si>
  <si>
    <t>合计</t>
  </si>
  <si>
    <t>备注：此公示表公示时间从2021年1月19日至1月26日，如对公示结果有异议，请到绥宁县农业农村水利局进行反映投诉
  （电话：0739-7611829）。
 绥宁县农业农村水利局
 2021年1月20日</t>
  </si>
  <si>
    <t>附件：2</t>
  </si>
  <si>
    <t>绥宁县2020年粮食适度规模经营重大技术推广与服务补贴公示表</t>
  </si>
  <si>
    <t xml:space="preserve">                                                                单位：元</t>
  </si>
  <si>
    <t>乡   镇</t>
  </si>
  <si>
    <t>经营主体</t>
  </si>
  <si>
    <t>名称</t>
  </si>
  <si>
    <t>台数</t>
  </si>
  <si>
    <t xml:space="preserve">购置金额（元）
</t>
  </si>
  <si>
    <t>主要用途</t>
  </si>
  <si>
    <t>联系电话</t>
  </si>
  <si>
    <t>备注</t>
  </si>
  <si>
    <t>乐安乡瓦窑村六组</t>
  </si>
  <si>
    <t>陈历仁</t>
  </si>
  <si>
    <t>热循环烘干设备</t>
  </si>
  <si>
    <t>烘干稻谷</t>
  </si>
  <si>
    <t>武阳镇六王村</t>
  </si>
  <si>
    <t>黄  超</t>
  </si>
  <si>
    <t>高速插秧机</t>
  </si>
  <si>
    <t>稻谷插秧</t>
  </si>
  <si>
    <t>催芽机</t>
  </si>
  <si>
    <t>稻谷发芽</t>
  </si>
  <si>
    <t>金屋塘镇大吉砖屋新村</t>
  </si>
  <si>
    <t>烘干机</t>
  </si>
  <si>
    <t>唐家坊镇湖塘村</t>
  </si>
  <si>
    <t>曾海平</t>
  </si>
  <si>
    <t>烘干机（带热泵）</t>
  </si>
  <si>
    <t>烘干稻谷和种子</t>
  </si>
  <si>
    <t>武阳镇毛坪村</t>
  </si>
  <si>
    <t>黄费奇</t>
  </si>
  <si>
    <t>种子复式精选机</t>
  </si>
  <si>
    <t>精选种子</t>
  </si>
  <si>
    <t xml:space="preserve">
备注：此公示表公示时间从2021年1月20日至1月27日，如对公示结果有异议，请到绥宁县农业农村水利局进行反映投诉（电话：0739-7611829）。                                                      
绥宁县农业农村水利局
2021年1月20日</t>
  </si>
  <si>
    <t>附件：4</t>
  </si>
  <si>
    <t>绥宁县2020年粮食生产农技社会化服务补贴公示表</t>
  </si>
  <si>
    <r>
      <t xml:space="preserve">                                                      </t>
    </r>
    <r>
      <rPr>
        <sz val="12"/>
        <rFont val="宋体"/>
        <family val="0"/>
      </rPr>
      <t>单位：亩/元</t>
    </r>
  </si>
  <si>
    <t>乡 镇</t>
  </si>
  <si>
    <t>补贴项目</t>
  </si>
  <si>
    <t>姓  名</t>
  </si>
  <si>
    <t>申报
面积</t>
  </si>
  <si>
    <t>核实
面积</t>
  </si>
  <si>
    <t>补贴
面积</t>
  </si>
  <si>
    <t>补贴
金额</t>
  </si>
  <si>
    <t>关峡乡</t>
  </si>
  <si>
    <t>机插秧</t>
  </si>
  <si>
    <t>绥宁县武阳兴农农机专业合作社</t>
  </si>
  <si>
    <t>小计</t>
  </si>
  <si>
    <t>统防统治</t>
  </si>
  <si>
    <t>绥宁县雨春生态种养专业合作社</t>
  </si>
  <si>
    <t>安汝春</t>
  </si>
  <si>
    <t>绥宁县利民杂交稻制种专业合作社</t>
  </si>
  <si>
    <t>苏万培</t>
  </si>
  <si>
    <t>绥宁县小匡县务专业合作社</t>
  </si>
  <si>
    <t>匡江成</t>
  </si>
  <si>
    <t>备注：此公示表公示时间从2021年1月20日至1月27日，如对公示结果有异议，请到绥宁县农业农村水利局进行反映投诉（电话：0739-7611829).
绥宁县农业农村水利局
2021年1月20日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</si>
</sst>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53">
    <font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0"/>
    </font>
    <font>
      <b/>
      <sz val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theme="1"/>
      <name val="仿宋_GB2312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SheetLayoutView="100" workbookViewId="0" topLeftCell="A76">
      <selection activeCell="E79" sqref="E79"/>
    </sheetView>
  </sheetViews>
  <sheetFormatPr defaultColWidth="9.00390625" defaultRowHeight="14.25"/>
  <cols>
    <col min="1" max="1" width="4.125" style="25" customWidth="1"/>
    <col min="2" max="2" width="11.625" style="26" customWidth="1"/>
    <col min="3" max="3" width="18.375" style="25" customWidth="1"/>
    <col min="4" max="4" width="20.125" style="25" customWidth="1"/>
    <col min="5" max="5" width="16.00390625" style="25" customWidth="1"/>
    <col min="6" max="6" width="14.625" style="25" customWidth="1"/>
    <col min="7" max="7" width="16.00390625" style="25" customWidth="1"/>
    <col min="8" max="8" width="22.00390625" style="25" customWidth="1"/>
    <col min="9" max="16384" width="9.00390625" style="25" customWidth="1"/>
  </cols>
  <sheetData>
    <row r="1" spans="1:8" ht="19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2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8.75" customHeight="1">
      <c r="A3" s="27" t="s">
        <v>2</v>
      </c>
      <c r="B3" s="5"/>
      <c r="C3" s="5"/>
      <c r="D3" s="5"/>
      <c r="E3" s="5"/>
      <c r="F3" s="5"/>
      <c r="G3" s="5"/>
      <c r="H3" s="5"/>
    </row>
    <row r="4" spans="1:8" ht="30" customHeight="1">
      <c r="A4" s="28" t="s">
        <v>3</v>
      </c>
      <c r="B4" s="19" t="s">
        <v>4</v>
      </c>
      <c r="C4" s="29" t="s">
        <v>5</v>
      </c>
      <c r="D4" s="29" t="s">
        <v>6</v>
      </c>
      <c r="E4" s="30" t="s">
        <v>7</v>
      </c>
      <c r="F4" s="31" t="s">
        <v>8</v>
      </c>
      <c r="G4" s="32" t="s">
        <v>9</v>
      </c>
      <c r="H4" s="32" t="s">
        <v>10</v>
      </c>
    </row>
    <row r="5" spans="1:8" ht="14.25">
      <c r="A5" s="28"/>
      <c r="B5" s="19"/>
      <c r="C5" s="29"/>
      <c r="D5" s="29"/>
      <c r="E5" s="30"/>
      <c r="F5" s="33"/>
      <c r="G5" s="34"/>
      <c r="H5" s="34"/>
    </row>
    <row r="6" spans="1:8" ht="33" customHeight="1">
      <c r="A6" s="28">
        <v>1</v>
      </c>
      <c r="B6" s="35" t="s">
        <v>11</v>
      </c>
      <c r="C6" s="36" t="s">
        <v>12</v>
      </c>
      <c r="D6" s="36" t="s">
        <v>13</v>
      </c>
      <c r="E6" s="37">
        <v>407.013</v>
      </c>
      <c r="F6" s="38">
        <v>407</v>
      </c>
      <c r="G6" s="28">
        <v>100</v>
      </c>
      <c r="H6" s="28">
        <f aca="true" t="shared" si="0" ref="H6:H21">F6*G6</f>
        <v>40700</v>
      </c>
    </row>
    <row r="7" spans="1:8" ht="33" customHeight="1">
      <c r="A7" s="28">
        <v>2</v>
      </c>
      <c r="B7" s="35"/>
      <c r="C7" s="36" t="s">
        <v>12</v>
      </c>
      <c r="D7" s="36" t="s">
        <v>14</v>
      </c>
      <c r="E7" s="37">
        <v>415.43</v>
      </c>
      <c r="F7" s="38">
        <v>415</v>
      </c>
      <c r="G7" s="28">
        <v>100</v>
      </c>
      <c r="H7" s="28">
        <f t="shared" si="0"/>
        <v>41500</v>
      </c>
    </row>
    <row r="8" spans="1:8" ht="33" customHeight="1">
      <c r="A8" s="28">
        <v>3</v>
      </c>
      <c r="B8" s="35"/>
      <c r="C8" s="19" t="s">
        <v>15</v>
      </c>
      <c r="D8" s="39" t="s">
        <v>16</v>
      </c>
      <c r="E8" s="37">
        <v>162.02</v>
      </c>
      <c r="F8" s="38">
        <v>162</v>
      </c>
      <c r="G8" s="28">
        <v>100</v>
      </c>
      <c r="H8" s="28">
        <f t="shared" si="0"/>
        <v>16200</v>
      </c>
    </row>
    <row r="9" spans="1:8" ht="33" customHeight="1">
      <c r="A9" s="28">
        <v>4</v>
      </c>
      <c r="B9" s="35"/>
      <c r="C9" s="19" t="s">
        <v>17</v>
      </c>
      <c r="D9" s="39" t="s">
        <v>18</v>
      </c>
      <c r="E9" s="37">
        <v>382.15</v>
      </c>
      <c r="F9" s="38">
        <v>382.15</v>
      </c>
      <c r="G9" s="28">
        <v>100</v>
      </c>
      <c r="H9" s="28">
        <f t="shared" si="0"/>
        <v>38215</v>
      </c>
    </row>
    <row r="10" spans="1:8" ht="33" customHeight="1">
      <c r="A10" s="28">
        <v>5</v>
      </c>
      <c r="B10" s="35"/>
      <c r="C10" s="19" t="s">
        <v>19</v>
      </c>
      <c r="D10" s="39" t="s">
        <v>20</v>
      </c>
      <c r="E10" s="37">
        <v>120.07</v>
      </c>
      <c r="F10" s="38">
        <v>120</v>
      </c>
      <c r="G10" s="28">
        <v>100</v>
      </c>
      <c r="H10" s="28">
        <f t="shared" si="0"/>
        <v>12000</v>
      </c>
    </row>
    <row r="11" spans="1:8" ht="33" customHeight="1">
      <c r="A11" s="28">
        <v>6</v>
      </c>
      <c r="B11" s="35"/>
      <c r="C11" s="19" t="s">
        <v>21</v>
      </c>
      <c r="D11" s="39" t="s">
        <v>22</v>
      </c>
      <c r="E11" s="37">
        <v>80.92</v>
      </c>
      <c r="F11" s="38">
        <v>80</v>
      </c>
      <c r="G11" s="28">
        <v>100</v>
      </c>
      <c r="H11" s="28">
        <f t="shared" si="0"/>
        <v>8000</v>
      </c>
    </row>
    <row r="12" spans="1:8" ht="33" customHeight="1">
      <c r="A12" s="28">
        <v>7</v>
      </c>
      <c r="B12" s="35"/>
      <c r="C12" s="19" t="s">
        <v>23</v>
      </c>
      <c r="D12" s="39" t="s">
        <v>24</v>
      </c>
      <c r="E12" s="37">
        <v>54.8</v>
      </c>
      <c r="F12" s="38">
        <v>54</v>
      </c>
      <c r="G12" s="28">
        <v>100</v>
      </c>
      <c r="H12" s="28">
        <f t="shared" si="0"/>
        <v>5400</v>
      </c>
    </row>
    <row r="13" spans="1:8" ht="33" customHeight="1">
      <c r="A13" s="28">
        <v>8</v>
      </c>
      <c r="B13" s="35"/>
      <c r="C13" s="19" t="s">
        <v>25</v>
      </c>
      <c r="D13" s="39" t="s">
        <v>26</v>
      </c>
      <c r="E13" s="37">
        <v>245.6</v>
      </c>
      <c r="F13" s="38">
        <v>245.6</v>
      </c>
      <c r="G13" s="28">
        <v>100</v>
      </c>
      <c r="H13" s="28">
        <f t="shared" si="0"/>
        <v>24560</v>
      </c>
    </row>
    <row r="14" spans="1:8" ht="33" customHeight="1">
      <c r="A14" s="28">
        <v>9</v>
      </c>
      <c r="B14" s="35"/>
      <c r="C14" s="19" t="s">
        <v>27</v>
      </c>
      <c r="D14" s="39" t="s">
        <v>28</v>
      </c>
      <c r="E14" s="37">
        <v>193.14</v>
      </c>
      <c r="F14" s="38">
        <v>178</v>
      </c>
      <c r="G14" s="28">
        <v>100</v>
      </c>
      <c r="H14" s="28">
        <f t="shared" si="0"/>
        <v>17800</v>
      </c>
    </row>
    <row r="15" spans="1:8" ht="33" customHeight="1">
      <c r="A15" s="28">
        <v>10</v>
      </c>
      <c r="B15" s="35"/>
      <c r="C15" s="19" t="s">
        <v>29</v>
      </c>
      <c r="D15" s="39" t="s">
        <v>30</v>
      </c>
      <c r="E15" s="37">
        <v>83.13</v>
      </c>
      <c r="F15" s="38">
        <v>83</v>
      </c>
      <c r="G15" s="28">
        <v>100</v>
      </c>
      <c r="H15" s="28">
        <f t="shared" si="0"/>
        <v>8300</v>
      </c>
    </row>
    <row r="16" spans="1:8" ht="33" customHeight="1">
      <c r="A16" s="28">
        <v>11</v>
      </c>
      <c r="B16" s="35" t="s">
        <v>31</v>
      </c>
      <c r="C16" s="19" t="s">
        <v>32</v>
      </c>
      <c r="D16" s="19" t="s">
        <v>33</v>
      </c>
      <c r="E16" s="19">
        <v>100</v>
      </c>
      <c r="F16" s="19">
        <v>97</v>
      </c>
      <c r="G16" s="28">
        <v>100</v>
      </c>
      <c r="H16" s="28">
        <f t="shared" si="0"/>
        <v>9700</v>
      </c>
    </row>
    <row r="17" spans="1:8" ht="33" customHeight="1">
      <c r="A17" s="28">
        <v>12</v>
      </c>
      <c r="B17" s="35"/>
      <c r="C17" s="19" t="s">
        <v>34</v>
      </c>
      <c r="D17" s="19" t="s">
        <v>35</v>
      </c>
      <c r="E17" s="19">
        <v>53</v>
      </c>
      <c r="F17" s="19">
        <v>50.6</v>
      </c>
      <c r="G17" s="28">
        <v>100</v>
      </c>
      <c r="H17" s="28">
        <f t="shared" si="0"/>
        <v>5060</v>
      </c>
    </row>
    <row r="18" spans="1:8" ht="33" customHeight="1">
      <c r="A18" s="28">
        <v>13</v>
      </c>
      <c r="B18" s="35" t="s">
        <v>36</v>
      </c>
      <c r="C18" s="40" t="s">
        <v>37</v>
      </c>
      <c r="D18" s="40" t="s">
        <v>38</v>
      </c>
      <c r="E18" s="19">
        <v>100.8</v>
      </c>
      <c r="F18" s="19">
        <v>100.5</v>
      </c>
      <c r="G18" s="28">
        <v>100</v>
      </c>
      <c r="H18" s="28">
        <f t="shared" si="0"/>
        <v>10050</v>
      </c>
    </row>
    <row r="19" spans="1:8" ht="33" customHeight="1">
      <c r="A19" s="28">
        <v>14</v>
      </c>
      <c r="B19" s="35"/>
      <c r="C19" s="40" t="s">
        <v>39</v>
      </c>
      <c r="D19" s="40" t="s">
        <v>40</v>
      </c>
      <c r="E19" s="19">
        <v>302.61</v>
      </c>
      <c r="F19" s="19">
        <v>302</v>
      </c>
      <c r="G19" s="28">
        <v>100</v>
      </c>
      <c r="H19" s="28">
        <f t="shared" si="0"/>
        <v>30200</v>
      </c>
    </row>
    <row r="20" spans="1:8" ht="33" customHeight="1">
      <c r="A20" s="28">
        <v>15</v>
      </c>
      <c r="B20" s="41" t="s">
        <v>41</v>
      </c>
      <c r="C20" s="42" t="s">
        <v>42</v>
      </c>
      <c r="D20" s="42" t="s">
        <v>43</v>
      </c>
      <c r="E20" s="37">
        <v>80.9</v>
      </c>
      <c r="F20" s="19">
        <v>80</v>
      </c>
      <c r="G20" s="28">
        <v>100</v>
      </c>
      <c r="H20" s="28">
        <f t="shared" si="0"/>
        <v>8000</v>
      </c>
    </row>
    <row r="21" spans="1:8" ht="33" customHeight="1">
      <c r="A21" s="28">
        <v>16</v>
      </c>
      <c r="B21" s="41"/>
      <c r="C21" s="42" t="s">
        <v>42</v>
      </c>
      <c r="D21" s="42" t="s">
        <v>44</v>
      </c>
      <c r="E21" s="37">
        <v>61.1</v>
      </c>
      <c r="F21" s="19">
        <v>61</v>
      </c>
      <c r="G21" s="28">
        <v>100</v>
      </c>
      <c r="H21" s="28">
        <f t="shared" si="0"/>
        <v>6100</v>
      </c>
    </row>
    <row r="22" spans="1:8" ht="33" customHeight="1">
      <c r="A22" s="28">
        <v>17</v>
      </c>
      <c r="B22" s="35" t="s">
        <v>45</v>
      </c>
      <c r="C22" s="42" t="s">
        <v>46</v>
      </c>
      <c r="D22" s="39" t="s">
        <v>47</v>
      </c>
      <c r="E22" s="37">
        <v>100.2</v>
      </c>
      <c r="F22" s="38">
        <v>98</v>
      </c>
      <c r="G22" s="28">
        <v>100</v>
      </c>
      <c r="H22" s="28">
        <f aca="true" t="shared" si="1" ref="H22:H37">F22*G22</f>
        <v>9800</v>
      </c>
    </row>
    <row r="23" spans="1:8" ht="33" customHeight="1">
      <c r="A23" s="28">
        <v>18</v>
      </c>
      <c r="B23" s="35"/>
      <c r="C23" s="42" t="s">
        <v>48</v>
      </c>
      <c r="D23" s="39" t="s">
        <v>49</v>
      </c>
      <c r="E23" s="37">
        <v>53.6</v>
      </c>
      <c r="F23" s="38">
        <v>50.5</v>
      </c>
      <c r="G23" s="28">
        <v>100</v>
      </c>
      <c r="H23" s="28">
        <f t="shared" si="1"/>
        <v>5050</v>
      </c>
    </row>
    <row r="24" spans="1:8" ht="33" customHeight="1">
      <c r="A24" s="28">
        <v>19</v>
      </c>
      <c r="B24" s="35" t="s">
        <v>50</v>
      </c>
      <c r="C24" s="40" t="s">
        <v>51</v>
      </c>
      <c r="D24" s="40" t="s">
        <v>52</v>
      </c>
      <c r="E24" s="37">
        <v>67.39</v>
      </c>
      <c r="F24" s="19">
        <v>57</v>
      </c>
      <c r="G24" s="28">
        <v>100</v>
      </c>
      <c r="H24" s="28">
        <f t="shared" si="1"/>
        <v>5700</v>
      </c>
    </row>
    <row r="25" spans="1:8" ht="33" customHeight="1">
      <c r="A25" s="28">
        <v>20</v>
      </c>
      <c r="B25" s="35"/>
      <c r="C25" s="40" t="s">
        <v>53</v>
      </c>
      <c r="D25" s="40" t="s">
        <v>54</v>
      </c>
      <c r="E25" s="37">
        <v>66.39</v>
      </c>
      <c r="F25" s="19">
        <v>66</v>
      </c>
      <c r="G25" s="28">
        <v>100</v>
      </c>
      <c r="H25" s="28">
        <f t="shared" si="1"/>
        <v>6600</v>
      </c>
    </row>
    <row r="26" spans="1:8" ht="33" customHeight="1">
      <c r="A26" s="28">
        <v>21</v>
      </c>
      <c r="B26" s="35"/>
      <c r="C26" s="40" t="s">
        <v>55</v>
      </c>
      <c r="D26" s="40" t="s">
        <v>56</v>
      </c>
      <c r="E26" s="37">
        <v>82.56</v>
      </c>
      <c r="F26" s="19">
        <v>82</v>
      </c>
      <c r="G26" s="28">
        <v>100</v>
      </c>
      <c r="H26" s="28">
        <f t="shared" si="1"/>
        <v>8200</v>
      </c>
    </row>
    <row r="27" spans="1:8" ht="33" customHeight="1">
      <c r="A27" s="28">
        <v>22</v>
      </c>
      <c r="B27" s="35"/>
      <c r="C27" s="40" t="s">
        <v>57</v>
      </c>
      <c r="D27" s="40" t="s">
        <v>58</v>
      </c>
      <c r="E27" s="37">
        <v>123.7</v>
      </c>
      <c r="F27" s="19">
        <v>123</v>
      </c>
      <c r="G27" s="28">
        <v>100</v>
      </c>
      <c r="H27" s="28">
        <f t="shared" si="1"/>
        <v>12300</v>
      </c>
    </row>
    <row r="28" spans="1:8" ht="33" customHeight="1">
      <c r="A28" s="28">
        <v>23</v>
      </c>
      <c r="B28" s="35"/>
      <c r="C28" s="40" t="s">
        <v>57</v>
      </c>
      <c r="D28" s="40" t="s">
        <v>59</v>
      </c>
      <c r="E28" s="37">
        <v>56.05</v>
      </c>
      <c r="F28" s="19">
        <v>56</v>
      </c>
      <c r="G28" s="28">
        <v>100</v>
      </c>
      <c r="H28" s="28">
        <f t="shared" si="1"/>
        <v>5600</v>
      </c>
    </row>
    <row r="29" spans="1:8" ht="33" customHeight="1">
      <c r="A29" s="28">
        <v>24</v>
      </c>
      <c r="B29" s="35"/>
      <c r="C29" s="40" t="s">
        <v>57</v>
      </c>
      <c r="D29" s="40" t="s">
        <v>60</v>
      </c>
      <c r="E29" s="37">
        <v>121.465</v>
      </c>
      <c r="F29" s="19">
        <v>121.5</v>
      </c>
      <c r="G29" s="28">
        <v>100</v>
      </c>
      <c r="H29" s="28">
        <f t="shared" si="1"/>
        <v>12150</v>
      </c>
    </row>
    <row r="30" spans="1:8" ht="33" customHeight="1">
      <c r="A30" s="28">
        <v>25</v>
      </c>
      <c r="B30" s="35"/>
      <c r="C30" s="40" t="s">
        <v>61</v>
      </c>
      <c r="D30" s="40" t="s">
        <v>62</v>
      </c>
      <c r="E30" s="37">
        <v>80.46</v>
      </c>
      <c r="F30" s="19">
        <v>80.5</v>
      </c>
      <c r="G30" s="28">
        <v>100</v>
      </c>
      <c r="H30" s="28">
        <f t="shared" si="1"/>
        <v>8050</v>
      </c>
    </row>
    <row r="31" spans="1:8" ht="33" customHeight="1">
      <c r="A31" s="28">
        <v>26</v>
      </c>
      <c r="B31" s="35"/>
      <c r="C31" s="40" t="s">
        <v>61</v>
      </c>
      <c r="D31" s="40" t="s">
        <v>63</v>
      </c>
      <c r="E31" s="37">
        <v>55.55</v>
      </c>
      <c r="F31" s="19">
        <v>55</v>
      </c>
      <c r="G31" s="28">
        <v>100</v>
      </c>
      <c r="H31" s="28">
        <f t="shared" si="1"/>
        <v>5500</v>
      </c>
    </row>
    <row r="32" spans="1:8" ht="33" customHeight="1">
      <c r="A32" s="28">
        <v>27</v>
      </c>
      <c r="B32" s="35"/>
      <c r="C32" s="40" t="s">
        <v>64</v>
      </c>
      <c r="D32" s="40" t="s">
        <v>65</v>
      </c>
      <c r="E32" s="37">
        <v>77.06</v>
      </c>
      <c r="F32" s="19">
        <v>77</v>
      </c>
      <c r="G32" s="28">
        <v>100</v>
      </c>
      <c r="H32" s="28">
        <f t="shared" si="1"/>
        <v>7700</v>
      </c>
    </row>
    <row r="33" spans="1:8" ht="33" customHeight="1">
      <c r="A33" s="28">
        <v>28</v>
      </c>
      <c r="B33" s="35" t="s">
        <v>66</v>
      </c>
      <c r="C33" s="40" t="s">
        <v>67</v>
      </c>
      <c r="D33" s="40" t="s">
        <v>68</v>
      </c>
      <c r="E33" s="37">
        <v>53</v>
      </c>
      <c r="F33" s="38">
        <v>53</v>
      </c>
      <c r="G33" s="28">
        <v>100</v>
      </c>
      <c r="H33" s="28">
        <f t="shared" si="1"/>
        <v>5300</v>
      </c>
    </row>
    <row r="34" spans="1:8" ht="33" customHeight="1">
      <c r="A34" s="28">
        <v>29</v>
      </c>
      <c r="B34" s="35"/>
      <c r="C34" s="40" t="s">
        <v>69</v>
      </c>
      <c r="D34" s="40" t="s">
        <v>70</v>
      </c>
      <c r="E34" s="37">
        <v>52</v>
      </c>
      <c r="F34" s="38">
        <v>52</v>
      </c>
      <c r="G34" s="28">
        <v>100</v>
      </c>
      <c r="H34" s="28">
        <f t="shared" si="1"/>
        <v>5200</v>
      </c>
    </row>
    <row r="35" spans="1:8" ht="33" customHeight="1">
      <c r="A35" s="28">
        <v>30</v>
      </c>
      <c r="B35" s="35"/>
      <c r="C35" s="40" t="s">
        <v>69</v>
      </c>
      <c r="D35" s="40" t="s">
        <v>71</v>
      </c>
      <c r="E35" s="37">
        <v>54</v>
      </c>
      <c r="F35" s="38">
        <v>54</v>
      </c>
      <c r="G35" s="28">
        <v>100</v>
      </c>
      <c r="H35" s="28">
        <f t="shared" si="1"/>
        <v>5400</v>
      </c>
    </row>
    <row r="36" spans="1:8" ht="33" customHeight="1">
      <c r="A36" s="28">
        <v>31</v>
      </c>
      <c r="B36" s="35"/>
      <c r="C36" s="40" t="s">
        <v>72</v>
      </c>
      <c r="D36" s="40" t="s">
        <v>73</v>
      </c>
      <c r="E36" s="37">
        <v>53</v>
      </c>
      <c r="F36" s="38">
        <v>53</v>
      </c>
      <c r="G36" s="28">
        <v>100</v>
      </c>
      <c r="H36" s="28">
        <f t="shared" si="1"/>
        <v>5300</v>
      </c>
    </row>
    <row r="37" spans="1:8" ht="33" customHeight="1">
      <c r="A37" s="28">
        <v>32</v>
      </c>
      <c r="B37" s="35"/>
      <c r="C37" s="40" t="s">
        <v>72</v>
      </c>
      <c r="D37" s="40" t="s">
        <v>74</v>
      </c>
      <c r="E37" s="37">
        <v>94</v>
      </c>
      <c r="F37" s="38">
        <v>94</v>
      </c>
      <c r="G37" s="28">
        <v>100</v>
      </c>
      <c r="H37" s="28">
        <f t="shared" si="1"/>
        <v>9400</v>
      </c>
    </row>
    <row r="38" spans="1:8" ht="33" customHeight="1">
      <c r="A38" s="28">
        <v>33</v>
      </c>
      <c r="B38" s="35"/>
      <c r="C38" s="40" t="s">
        <v>75</v>
      </c>
      <c r="D38" s="40" t="s">
        <v>76</v>
      </c>
      <c r="E38" s="37">
        <v>53</v>
      </c>
      <c r="F38" s="38">
        <v>53</v>
      </c>
      <c r="G38" s="28">
        <v>100</v>
      </c>
      <c r="H38" s="28">
        <f aca="true" t="shared" si="2" ref="H38:H63">F38*G38</f>
        <v>5300</v>
      </c>
    </row>
    <row r="39" spans="1:8" ht="33" customHeight="1">
      <c r="A39" s="28">
        <v>34</v>
      </c>
      <c r="B39" s="35"/>
      <c r="C39" s="40" t="s">
        <v>75</v>
      </c>
      <c r="D39" s="40" t="s">
        <v>77</v>
      </c>
      <c r="E39" s="37">
        <v>56</v>
      </c>
      <c r="F39" s="38">
        <v>56</v>
      </c>
      <c r="G39" s="28">
        <v>100</v>
      </c>
      <c r="H39" s="28">
        <f t="shared" si="2"/>
        <v>5600</v>
      </c>
    </row>
    <row r="40" spans="1:8" ht="33" customHeight="1">
      <c r="A40" s="28">
        <v>35</v>
      </c>
      <c r="B40" s="35"/>
      <c r="C40" s="40" t="s">
        <v>75</v>
      </c>
      <c r="D40" s="40" t="s">
        <v>78</v>
      </c>
      <c r="E40" s="37">
        <v>54</v>
      </c>
      <c r="F40" s="38">
        <v>54</v>
      </c>
      <c r="G40" s="28">
        <v>100</v>
      </c>
      <c r="H40" s="28">
        <f t="shared" si="2"/>
        <v>5400</v>
      </c>
    </row>
    <row r="41" spans="1:8" ht="33" customHeight="1">
      <c r="A41" s="28">
        <v>36</v>
      </c>
      <c r="B41" s="35"/>
      <c r="C41" s="40" t="s">
        <v>75</v>
      </c>
      <c r="D41" s="40" t="s">
        <v>79</v>
      </c>
      <c r="E41" s="37">
        <v>64</v>
      </c>
      <c r="F41" s="38">
        <v>58</v>
      </c>
      <c r="G41" s="28">
        <v>100</v>
      </c>
      <c r="H41" s="28">
        <f t="shared" si="2"/>
        <v>5800</v>
      </c>
    </row>
    <row r="42" spans="1:8" ht="33" customHeight="1">
      <c r="A42" s="28">
        <v>37</v>
      </c>
      <c r="B42" s="35"/>
      <c r="C42" s="40" t="s">
        <v>75</v>
      </c>
      <c r="D42" s="40" t="s">
        <v>80</v>
      </c>
      <c r="E42" s="37">
        <v>98</v>
      </c>
      <c r="F42" s="38">
        <v>98</v>
      </c>
      <c r="G42" s="28">
        <v>100</v>
      </c>
      <c r="H42" s="28">
        <f t="shared" si="2"/>
        <v>9800</v>
      </c>
    </row>
    <row r="43" spans="1:8" ht="33" customHeight="1">
      <c r="A43" s="28">
        <v>38</v>
      </c>
      <c r="B43" s="35"/>
      <c r="C43" s="40" t="s">
        <v>67</v>
      </c>
      <c r="D43" s="40" t="s">
        <v>81</v>
      </c>
      <c r="E43" s="37">
        <v>56</v>
      </c>
      <c r="F43" s="38">
        <v>56</v>
      </c>
      <c r="G43" s="28">
        <v>100</v>
      </c>
      <c r="H43" s="28">
        <f t="shared" si="2"/>
        <v>5600</v>
      </c>
    </row>
    <row r="44" spans="1:8" ht="33" customHeight="1">
      <c r="A44" s="28">
        <v>39</v>
      </c>
      <c r="B44" s="35"/>
      <c r="C44" s="40" t="s">
        <v>82</v>
      </c>
      <c r="D44" s="40" t="s">
        <v>83</v>
      </c>
      <c r="E44" s="37">
        <v>54</v>
      </c>
      <c r="F44" s="38">
        <v>54</v>
      </c>
      <c r="G44" s="28">
        <v>100</v>
      </c>
      <c r="H44" s="28">
        <f t="shared" si="2"/>
        <v>5400</v>
      </c>
    </row>
    <row r="45" spans="1:8" ht="33" customHeight="1">
      <c r="A45" s="28">
        <v>40</v>
      </c>
      <c r="B45" s="35"/>
      <c r="C45" s="40" t="s">
        <v>72</v>
      </c>
      <c r="D45" s="40" t="s">
        <v>84</v>
      </c>
      <c r="E45" s="37">
        <v>56</v>
      </c>
      <c r="F45" s="38">
        <v>56</v>
      </c>
      <c r="G45" s="28">
        <v>100</v>
      </c>
      <c r="H45" s="28">
        <f t="shared" si="2"/>
        <v>5600</v>
      </c>
    </row>
    <row r="46" spans="1:8" ht="33" customHeight="1">
      <c r="A46" s="28">
        <v>41</v>
      </c>
      <c r="B46" s="35"/>
      <c r="C46" s="40" t="s">
        <v>69</v>
      </c>
      <c r="D46" s="40" t="s">
        <v>85</v>
      </c>
      <c r="E46" s="37">
        <v>60</v>
      </c>
      <c r="F46" s="38">
        <v>59</v>
      </c>
      <c r="G46" s="28">
        <v>100</v>
      </c>
      <c r="H46" s="28">
        <f t="shared" si="2"/>
        <v>5900</v>
      </c>
    </row>
    <row r="47" spans="1:8" ht="33" customHeight="1">
      <c r="A47" s="28">
        <v>42</v>
      </c>
      <c r="B47" s="35" t="s">
        <v>86</v>
      </c>
      <c r="C47" s="36" t="s">
        <v>87</v>
      </c>
      <c r="D47" s="36" t="s">
        <v>88</v>
      </c>
      <c r="E47" s="37">
        <v>52.9</v>
      </c>
      <c r="F47" s="38">
        <v>51</v>
      </c>
      <c r="G47" s="28">
        <v>100</v>
      </c>
      <c r="H47" s="28">
        <f t="shared" si="2"/>
        <v>5100</v>
      </c>
    </row>
    <row r="48" spans="1:8" ht="33" customHeight="1">
      <c r="A48" s="28">
        <v>43</v>
      </c>
      <c r="B48" s="35"/>
      <c r="C48" s="36" t="s">
        <v>89</v>
      </c>
      <c r="D48" s="36" t="s">
        <v>90</v>
      </c>
      <c r="E48" s="37">
        <v>54.71</v>
      </c>
      <c r="F48" s="38">
        <v>51</v>
      </c>
      <c r="G48" s="28">
        <v>100</v>
      </c>
      <c r="H48" s="28">
        <f t="shared" si="2"/>
        <v>5100</v>
      </c>
    </row>
    <row r="49" spans="1:8" ht="33" customHeight="1">
      <c r="A49" s="28">
        <v>44</v>
      </c>
      <c r="B49" s="35"/>
      <c r="C49" s="36" t="s">
        <v>89</v>
      </c>
      <c r="D49" s="36" t="s">
        <v>91</v>
      </c>
      <c r="E49" s="37">
        <v>51.62</v>
      </c>
      <c r="F49" s="38">
        <v>51</v>
      </c>
      <c r="G49" s="28">
        <v>100</v>
      </c>
      <c r="H49" s="28">
        <f t="shared" si="2"/>
        <v>5100</v>
      </c>
    </row>
    <row r="50" spans="1:8" ht="33" customHeight="1">
      <c r="A50" s="28">
        <v>45</v>
      </c>
      <c r="B50" s="35"/>
      <c r="C50" s="36" t="s">
        <v>92</v>
      </c>
      <c r="D50" s="36" t="s">
        <v>93</v>
      </c>
      <c r="E50" s="37">
        <v>80.57</v>
      </c>
      <c r="F50" s="43">
        <v>75</v>
      </c>
      <c r="G50" s="28">
        <v>100</v>
      </c>
      <c r="H50" s="28">
        <f t="shared" si="2"/>
        <v>7500</v>
      </c>
    </row>
    <row r="51" spans="1:8" ht="33" customHeight="1">
      <c r="A51" s="28">
        <v>46</v>
      </c>
      <c r="B51" s="35"/>
      <c r="C51" s="36" t="s">
        <v>92</v>
      </c>
      <c r="D51" s="36" t="s">
        <v>94</v>
      </c>
      <c r="E51" s="37">
        <v>75.82</v>
      </c>
      <c r="F51" s="44">
        <v>75</v>
      </c>
      <c r="G51" s="28">
        <v>100</v>
      </c>
      <c r="H51" s="28">
        <f t="shared" si="2"/>
        <v>7500</v>
      </c>
    </row>
    <row r="52" spans="1:8" ht="33" customHeight="1">
      <c r="A52" s="28">
        <v>47</v>
      </c>
      <c r="B52" s="35"/>
      <c r="C52" s="36" t="s">
        <v>95</v>
      </c>
      <c r="D52" s="36" t="s">
        <v>96</v>
      </c>
      <c r="E52" s="37">
        <v>230.32</v>
      </c>
      <c r="F52" s="38">
        <v>226</v>
      </c>
      <c r="G52" s="28">
        <v>100</v>
      </c>
      <c r="H52" s="28">
        <f t="shared" si="2"/>
        <v>22600</v>
      </c>
    </row>
    <row r="53" spans="1:8" ht="33" customHeight="1">
      <c r="A53" s="28">
        <v>48</v>
      </c>
      <c r="B53" s="35"/>
      <c r="C53" s="36" t="s">
        <v>95</v>
      </c>
      <c r="D53" s="36" t="s">
        <v>97</v>
      </c>
      <c r="E53" s="37">
        <v>332.36</v>
      </c>
      <c r="F53" s="38">
        <v>332</v>
      </c>
      <c r="G53" s="28">
        <v>100</v>
      </c>
      <c r="H53" s="28">
        <f t="shared" si="2"/>
        <v>33200</v>
      </c>
    </row>
    <row r="54" spans="1:8" ht="33" customHeight="1">
      <c r="A54" s="28">
        <v>49</v>
      </c>
      <c r="B54" s="35"/>
      <c r="C54" s="36" t="s">
        <v>98</v>
      </c>
      <c r="D54" s="36" t="s">
        <v>99</v>
      </c>
      <c r="E54" s="37">
        <v>218.344</v>
      </c>
      <c r="F54" s="38">
        <v>198</v>
      </c>
      <c r="G54" s="28">
        <v>100</v>
      </c>
      <c r="H54" s="28">
        <f t="shared" si="2"/>
        <v>19800</v>
      </c>
    </row>
    <row r="55" spans="1:8" ht="33" customHeight="1">
      <c r="A55" s="28">
        <v>50</v>
      </c>
      <c r="B55" s="35"/>
      <c r="C55" s="36" t="s">
        <v>100</v>
      </c>
      <c r="D55" s="36" t="s">
        <v>101</v>
      </c>
      <c r="E55" s="37">
        <v>97.58</v>
      </c>
      <c r="F55" s="38">
        <v>97</v>
      </c>
      <c r="G55" s="28">
        <v>100</v>
      </c>
      <c r="H55" s="28">
        <f t="shared" si="2"/>
        <v>9700</v>
      </c>
    </row>
    <row r="56" spans="1:8" ht="33" customHeight="1">
      <c r="A56" s="28">
        <v>51</v>
      </c>
      <c r="B56" s="35"/>
      <c r="C56" s="36" t="s">
        <v>102</v>
      </c>
      <c r="D56" s="36" t="s">
        <v>103</v>
      </c>
      <c r="E56" s="37">
        <v>151.14</v>
      </c>
      <c r="F56" s="38">
        <v>151</v>
      </c>
      <c r="G56" s="28">
        <v>100</v>
      </c>
      <c r="H56" s="28">
        <f t="shared" si="2"/>
        <v>15100</v>
      </c>
    </row>
    <row r="57" spans="1:8" ht="33" customHeight="1">
      <c r="A57" s="28">
        <v>52</v>
      </c>
      <c r="B57" s="35"/>
      <c r="C57" s="36" t="s">
        <v>104</v>
      </c>
      <c r="D57" s="36" t="s">
        <v>105</v>
      </c>
      <c r="E57" s="37">
        <v>67.65</v>
      </c>
      <c r="F57" s="38">
        <v>67</v>
      </c>
      <c r="G57" s="28">
        <v>100</v>
      </c>
      <c r="H57" s="28">
        <f t="shared" si="2"/>
        <v>6700</v>
      </c>
    </row>
    <row r="58" spans="1:8" ht="33" customHeight="1">
      <c r="A58" s="28">
        <v>53</v>
      </c>
      <c r="B58" s="35"/>
      <c r="C58" s="36" t="s">
        <v>106</v>
      </c>
      <c r="D58" s="36" t="s">
        <v>107</v>
      </c>
      <c r="E58" s="37">
        <v>399.68</v>
      </c>
      <c r="F58" s="38">
        <v>399</v>
      </c>
      <c r="G58" s="28">
        <v>100</v>
      </c>
      <c r="H58" s="28">
        <f t="shared" si="2"/>
        <v>39900</v>
      </c>
    </row>
    <row r="59" spans="1:8" ht="33" customHeight="1">
      <c r="A59" s="28">
        <v>54</v>
      </c>
      <c r="B59" s="35"/>
      <c r="C59" s="36" t="s">
        <v>106</v>
      </c>
      <c r="D59" s="36" t="s">
        <v>108</v>
      </c>
      <c r="E59" s="37">
        <v>355.85</v>
      </c>
      <c r="F59" s="38">
        <v>303</v>
      </c>
      <c r="G59" s="28">
        <v>100</v>
      </c>
      <c r="H59" s="28">
        <f t="shared" si="2"/>
        <v>30300</v>
      </c>
    </row>
    <row r="60" spans="1:8" ht="33" customHeight="1">
      <c r="A60" s="28">
        <v>55</v>
      </c>
      <c r="B60" s="35"/>
      <c r="C60" s="36" t="s">
        <v>106</v>
      </c>
      <c r="D60" s="36" t="s">
        <v>109</v>
      </c>
      <c r="E60" s="37">
        <v>430.41</v>
      </c>
      <c r="F60" s="38">
        <v>430</v>
      </c>
      <c r="G60" s="28">
        <v>100</v>
      </c>
      <c r="H60" s="28">
        <f t="shared" si="2"/>
        <v>43000</v>
      </c>
    </row>
    <row r="61" spans="1:8" ht="33" customHeight="1">
      <c r="A61" s="28">
        <v>56</v>
      </c>
      <c r="B61" s="35"/>
      <c r="C61" s="36" t="s">
        <v>102</v>
      </c>
      <c r="D61" s="36" t="s">
        <v>110</v>
      </c>
      <c r="E61" s="37">
        <v>118.2</v>
      </c>
      <c r="F61" s="38">
        <v>118</v>
      </c>
      <c r="G61" s="28">
        <v>100</v>
      </c>
      <c r="H61" s="28">
        <f t="shared" si="2"/>
        <v>11800</v>
      </c>
    </row>
    <row r="62" spans="1:8" ht="33" customHeight="1">
      <c r="A62" s="28">
        <v>57</v>
      </c>
      <c r="B62" s="35"/>
      <c r="C62" s="36" t="s">
        <v>89</v>
      </c>
      <c r="D62" s="36" t="s">
        <v>111</v>
      </c>
      <c r="E62" s="37">
        <v>61.6</v>
      </c>
      <c r="F62" s="38">
        <v>61</v>
      </c>
      <c r="G62" s="28">
        <v>100</v>
      </c>
      <c r="H62" s="28">
        <f t="shared" si="2"/>
        <v>6100</v>
      </c>
    </row>
    <row r="63" spans="1:8" ht="33" customHeight="1">
      <c r="A63" s="28">
        <v>58</v>
      </c>
      <c r="B63" s="35"/>
      <c r="C63" s="36" t="s">
        <v>112</v>
      </c>
      <c r="D63" s="36" t="s">
        <v>113</v>
      </c>
      <c r="E63" s="37">
        <v>54</v>
      </c>
      <c r="F63" s="38">
        <v>54</v>
      </c>
      <c r="G63" s="28">
        <v>100</v>
      </c>
      <c r="H63" s="28">
        <f aca="true" t="shared" si="3" ref="H63:H81">F63*G63</f>
        <v>5400</v>
      </c>
    </row>
    <row r="64" spans="1:8" ht="33" customHeight="1">
      <c r="A64" s="28">
        <v>59</v>
      </c>
      <c r="B64" s="35"/>
      <c r="C64" s="36" t="s">
        <v>112</v>
      </c>
      <c r="D64" s="36" t="s">
        <v>114</v>
      </c>
      <c r="E64" s="37">
        <v>217.35</v>
      </c>
      <c r="F64" s="38">
        <v>217</v>
      </c>
      <c r="G64" s="28">
        <v>100</v>
      </c>
      <c r="H64" s="28">
        <f t="shared" si="3"/>
        <v>21700</v>
      </c>
    </row>
    <row r="65" spans="1:8" ht="33" customHeight="1">
      <c r="A65" s="28">
        <v>60</v>
      </c>
      <c r="B65" s="35"/>
      <c r="C65" s="36" t="s">
        <v>100</v>
      </c>
      <c r="D65" s="36" t="s">
        <v>115</v>
      </c>
      <c r="E65" s="37">
        <v>50.58</v>
      </c>
      <c r="F65" s="38">
        <v>50.5</v>
      </c>
      <c r="G65" s="28">
        <v>100</v>
      </c>
      <c r="H65" s="28">
        <f t="shared" si="3"/>
        <v>5050</v>
      </c>
    </row>
    <row r="66" spans="1:8" ht="33" customHeight="1">
      <c r="A66" s="28">
        <v>61</v>
      </c>
      <c r="B66" s="35"/>
      <c r="C66" s="36" t="s">
        <v>100</v>
      </c>
      <c r="D66" s="36" t="s">
        <v>116</v>
      </c>
      <c r="E66" s="37">
        <v>58.91</v>
      </c>
      <c r="F66" s="38">
        <v>58</v>
      </c>
      <c r="G66" s="28">
        <v>100</v>
      </c>
      <c r="H66" s="28">
        <f t="shared" si="3"/>
        <v>5800</v>
      </c>
    </row>
    <row r="67" spans="1:8" ht="33" customHeight="1">
      <c r="A67" s="28">
        <v>62</v>
      </c>
      <c r="B67" s="35"/>
      <c r="C67" s="36" t="s">
        <v>102</v>
      </c>
      <c r="D67" s="36" t="s">
        <v>117</v>
      </c>
      <c r="E67" s="37">
        <v>75</v>
      </c>
      <c r="F67" s="38">
        <v>75</v>
      </c>
      <c r="G67" s="28">
        <v>100</v>
      </c>
      <c r="H67" s="28">
        <f t="shared" si="3"/>
        <v>7500</v>
      </c>
    </row>
    <row r="68" spans="1:8" ht="33" customHeight="1">
      <c r="A68" s="28">
        <v>63</v>
      </c>
      <c r="B68" s="35"/>
      <c r="C68" s="36" t="s">
        <v>118</v>
      </c>
      <c r="D68" s="36" t="s">
        <v>119</v>
      </c>
      <c r="E68" s="37">
        <v>51.37</v>
      </c>
      <c r="F68" s="38">
        <v>51</v>
      </c>
      <c r="G68" s="28">
        <v>100</v>
      </c>
      <c r="H68" s="28">
        <f t="shared" si="3"/>
        <v>5100</v>
      </c>
    </row>
    <row r="69" spans="1:8" ht="33" customHeight="1">
      <c r="A69" s="28">
        <v>64</v>
      </c>
      <c r="B69" s="35" t="s">
        <v>120</v>
      </c>
      <c r="C69" s="42" t="s">
        <v>121</v>
      </c>
      <c r="D69" s="42" t="s">
        <v>122</v>
      </c>
      <c r="E69" s="37">
        <v>160</v>
      </c>
      <c r="F69" s="19">
        <v>160</v>
      </c>
      <c r="G69" s="28">
        <v>100</v>
      </c>
      <c r="H69" s="28">
        <f t="shared" si="3"/>
        <v>16000</v>
      </c>
    </row>
    <row r="70" spans="1:8" ht="33" customHeight="1">
      <c r="A70" s="28">
        <v>65</v>
      </c>
      <c r="B70" s="35"/>
      <c r="C70" s="42" t="s">
        <v>123</v>
      </c>
      <c r="D70" s="42" t="s">
        <v>124</v>
      </c>
      <c r="E70" s="37">
        <v>150</v>
      </c>
      <c r="F70" s="19">
        <v>149</v>
      </c>
      <c r="G70" s="28">
        <v>100</v>
      </c>
      <c r="H70" s="28">
        <f t="shared" si="3"/>
        <v>14900</v>
      </c>
    </row>
    <row r="71" spans="1:8" ht="33" customHeight="1">
      <c r="A71" s="28">
        <v>66</v>
      </c>
      <c r="B71" s="35"/>
      <c r="C71" s="42" t="s">
        <v>123</v>
      </c>
      <c r="D71" s="42" t="s">
        <v>125</v>
      </c>
      <c r="E71" s="37">
        <v>122</v>
      </c>
      <c r="F71" s="19">
        <v>110</v>
      </c>
      <c r="G71" s="28">
        <v>100</v>
      </c>
      <c r="H71" s="28">
        <f t="shared" si="3"/>
        <v>11000</v>
      </c>
    </row>
    <row r="72" spans="1:8" ht="33" customHeight="1">
      <c r="A72" s="28">
        <v>67</v>
      </c>
      <c r="B72" s="35" t="s">
        <v>126</v>
      </c>
      <c r="C72" s="40" t="s">
        <v>127</v>
      </c>
      <c r="D72" s="40" t="s">
        <v>128</v>
      </c>
      <c r="E72" s="37">
        <v>51.4</v>
      </c>
      <c r="F72" s="19">
        <v>51.4</v>
      </c>
      <c r="G72" s="28">
        <v>100</v>
      </c>
      <c r="H72" s="28">
        <f t="shared" si="3"/>
        <v>5140</v>
      </c>
    </row>
    <row r="73" spans="1:8" ht="33" customHeight="1">
      <c r="A73" s="28">
        <v>68</v>
      </c>
      <c r="B73" s="35"/>
      <c r="C73" s="40" t="s">
        <v>127</v>
      </c>
      <c r="D73" s="40" t="s">
        <v>129</v>
      </c>
      <c r="E73" s="37">
        <v>173.5</v>
      </c>
      <c r="F73" s="19">
        <v>173.5</v>
      </c>
      <c r="G73" s="28">
        <v>100</v>
      </c>
      <c r="H73" s="28">
        <f t="shared" si="3"/>
        <v>17350</v>
      </c>
    </row>
    <row r="74" spans="1:8" ht="33" customHeight="1">
      <c r="A74" s="28">
        <v>69</v>
      </c>
      <c r="B74" s="35"/>
      <c r="C74" s="40" t="s">
        <v>130</v>
      </c>
      <c r="D74" s="40" t="s">
        <v>131</v>
      </c>
      <c r="E74" s="37">
        <v>111.14</v>
      </c>
      <c r="F74" s="19">
        <v>111.1</v>
      </c>
      <c r="G74" s="28">
        <v>100</v>
      </c>
      <c r="H74" s="28">
        <f t="shared" si="3"/>
        <v>11110</v>
      </c>
    </row>
    <row r="75" spans="1:8" ht="33" customHeight="1">
      <c r="A75" s="28">
        <v>70</v>
      </c>
      <c r="B75" s="35" t="s">
        <v>132</v>
      </c>
      <c r="C75" s="40" t="s">
        <v>133</v>
      </c>
      <c r="D75" s="40" t="s">
        <v>134</v>
      </c>
      <c r="E75" s="37">
        <v>54</v>
      </c>
      <c r="F75" s="38">
        <v>51</v>
      </c>
      <c r="G75" s="28">
        <v>100</v>
      </c>
      <c r="H75" s="28">
        <f t="shared" si="3"/>
        <v>5100</v>
      </c>
    </row>
    <row r="76" spans="1:8" ht="33" customHeight="1">
      <c r="A76" s="28">
        <v>71</v>
      </c>
      <c r="B76" s="35"/>
      <c r="C76" s="40" t="s">
        <v>135</v>
      </c>
      <c r="D76" s="40" t="s">
        <v>136</v>
      </c>
      <c r="E76" s="37">
        <v>81.1</v>
      </c>
      <c r="F76" s="38">
        <v>81</v>
      </c>
      <c r="G76" s="28">
        <v>100</v>
      </c>
      <c r="H76" s="28">
        <f t="shared" si="3"/>
        <v>8100</v>
      </c>
    </row>
    <row r="77" spans="1:8" ht="33" customHeight="1">
      <c r="A77" s="28">
        <v>72</v>
      </c>
      <c r="B77" s="35"/>
      <c r="C77" s="40" t="s">
        <v>135</v>
      </c>
      <c r="D77" s="40" t="s">
        <v>137</v>
      </c>
      <c r="E77" s="37">
        <v>82</v>
      </c>
      <c r="F77" s="38">
        <v>82</v>
      </c>
      <c r="G77" s="28">
        <v>100</v>
      </c>
      <c r="H77" s="28">
        <f t="shared" si="3"/>
        <v>8200</v>
      </c>
    </row>
    <row r="78" spans="1:8" ht="33" customHeight="1">
      <c r="A78" s="28">
        <v>73</v>
      </c>
      <c r="B78" s="35"/>
      <c r="C78" s="40" t="s">
        <v>135</v>
      </c>
      <c r="D78" s="40" t="s">
        <v>138</v>
      </c>
      <c r="E78" s="37">
        <v>182.54</v>
      </c>
      <c r="F78" s="38">
        <v>182.5</v>
      </c>
      <c r="G78" s="28">
        <v>100</v>
      </c>
      <c r="H78" s="28">
        <f t="shared" si="3"/>
        <v>18250</v>
      </c>
    </row>
    <row r="79" spans="1:8" ht="33" customHeight="1">
      <c r="A79" s="28">
        <v>74</v>
      </c>
      <c r="B79" s="35"/>
      <c r="C79" s="40" t="s">
        <v>135</v>
      </c>
      <c r="D79" s="40" t="s">
        <v>139</v>
      </c>
      <c r="E79" s="37">
        <v>56.6</v>
      </c>
      <c r="F79" s="38">
        <v>53</v>
      </c>
      <c r="G79" s="28">
        <v>100</v>
      </c>
      <c r="H79" s="28">
        <f t="shared" si="3"/>
        <v>5300</v>
      </c>
    </row>
    <row r="80" spans="1:8" ht="33" customHeight="1">
      <c r="A80" s="28">
        <v>75</v>
      </c>
      <c r="B80" s="35"/>
      <c r="C80" s="36" t="s">
        <v>140</v>
      </c>
      <c r="D80" s="36" t="s">
        <v>108</v>
      </c>
      <c r="E80" s="37">
        <v>141.98</v>
      </c>
      <c r="F80" s="38">
        <v>140</v>
      </c>
      <c r="G80" s="28">
        <v>100</v>
      </c>
      <c r="H80" s="28">
        <f t="shared" si="3"/>
        <v>14000</v>
      </c>
    </row>
    <row r="81" spans="1:8" ht="33" customHeight="1">
      <c r="A81" s="28">
        <v>76</v>
      </c>
      <c r="B81" s="41" t="s">
        <v>141</v>
      </c>
      <c r="C81" s="19" t="s">
        <v>142</v>
      </c>
      <c r="D81" s="42" t="s">
        <v>143</v>
      </c>
      <c r="E81" s="37">
        <v>215</v>
      </c>
      <c r="F81" s="19">
        <v>215</v>
      </c>
      <c r="G81" s="28">
        <v>100</v>
      </c>
      <c r="H81" s="28">
        <f t="shared" si="3"/>
        <v>21500</v>
      </c>
    </row>
    <row r="82" spans="1:8" ht="39" customHeight="1">
      <c r="A82" s="28"/>
      <c r="B82" s="19" t="s">
        <v>144</v>
      </c>
      <c r="C82" s="28"/>
      <c r="D82" s="28"/>
      <c r="E82" s="28">
        <f>SUM(E6:E81)</f>
        <v>9451.332</v>
      </c>
      <c r="F82" s="28">
        <f>SUM(F6:F81)</f>
        <v>9284.35</v>
      </c>
      <c r="G82" s="28">
        <v>100</v>
      </c>
      <c r="H82" s="28">
        <f>SUM(H6:H81)</f>
        <v>928435</v>
      </c>
    </row>
    <row r="83" spans="1:8" ht="99" customHeight="1">
      <c r="A83" s="45" t="s">
        <v>145</v>
      </c>
      <c r="B83" s="46"/>
      <c r="C83" s="46"/>
      <c r="D83" s="46"/>
      <c r="E83" s="46"/>
      <c r="F83" s="46"/>
      <c r="G83" s="46"/>
      <c r="H83" s="46"/>
    </row>
  </sheetData>
  <sheetProtection/>
  <mergeCells count="23">
    <mergeCell ref="A1:H1"/>
    <mergeCell ref="A2:H2"/>
    <mergeCell ref="A3:H3"/>
    <mergeCell ref="A83:H83"/>
    <mergeCell ref="A4:A5"/>
    <mergeCell ref="B4:B5"/>
    <mergeCell ref="B6:B15"/>
    <mergeCell ref="B16:B17"/>
    <mergeCell ref="B18:B19"/>
    <mergeCell ref="B20:B21"/>
    <mergeCell ref="B22:B23"/>
    <mergeCell ref="B24:B32"/>
    <mergeCell ref="B33:B46"/>
    <mergeCell ref="B47:B68"/>
    <mergeCell ref="B69:B71"/>
    <mergeCell ref="B72:B74"/>
    <mergeCell ref="B75:B80"/>
    <mergeCell ref="C4:C5"/>
    <mergeCell ref="D4:D5"/>
    <mergeCell ref="E4:E5"/>
    <mergeCell ref="F4:F5"/>
    <mergeCell ref="G4:G5"/>
    <mergeCell ref="H4:H5"/>
  </mergeCells>
  <printOptions/>
  <pageMargins left="0.7513888888888889" right="0.5118055555555555" top="0.6298611111111111" bottom="0.7083333333333334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">
      <selection activeCell="F6" sqref="F6"/>
    </sheetView>
  </sheetViews>
  <sheetFormatPr defaultColWidth="9.00390625" defaultRowHeight="14.25"/>
  <cols>
    <col min="1" max="1" width="17.50390625" style="0" customWidth="1"/>
    <col min="2" max="2" width="11.875" style="0" customWidth="1"/>
    <col min="3" max="3" width="13.25390625" style="0" customWidth="1"/>
    <col min="4" max="4" width="8.875" style="0" customWidth="1"/>
    <col min="5" max="5" width="15.375" style="0" customWidth="1"/>
    <col min="6" max="6" width="16.25390625" style="0" customWidth="1"/>
    <col min="7" max="7" width="12.625" style="0" customWidth="1"/>
    <col min="8" max="8" width="16.75390625" style="0" customWidth="1"/>
    <col min="9" max="9" width="11.75390625" style="0" customWidth="1"/>
  </cols>
  <sheetData>
    <row r="1" spans="1:9" ht="14.25">
      <c r="A1" s="3" t="s">
        <v>146</v>
      </c>
      <c r="B1" s="3"/>
      <c r="C1" s="3"/>
      <c r="D1" s="3"/>
      <c r="E1" s="3"/>
      <c r="F1" s="3"/>
      <c r="G1" s="3"/>
      <c r="H1" s="3"/>
      <c r="I1" s="3"/>
    </row>
    <row r="2" spans="1:9" ht="25.5" customHeight="1">
      <c r="A2" s="17" t="s">
        <v>147</v>
      </c>
      <c r="B2" s="17"/>
      <c r="C2" s="17"/>
      <c r="D2" s="17"/>
      <c r="E2" s="17"/>
      <c r="F2" s="17"/>
      <c r="G2" s="17"/>
      <c r="H2" s="17"/>
      <c r="I2" s="17"/>
    </row>
    <row r="3" spans="1:9" ht="16.5" customHeight="1">
      <c r="A3" s="18" t="s">
        <v>148</v>
      </c>
      <c r="B3" s="18"/>
      <c r="C3" s="18"/>
      <c r="D3" s="18"/>
      <c r="E3" s="18"/>
      <c r="F3" s="18"/>
      <c r="G3" s="18"/>
      <c r="H3" s="18"/>
      <c r="I3" s="18"/>
    </row>
    <row r="4" spans="1:9" s="16" customFormat="1" ht="42.75" customHeight="1">
      <c r="A4" s="6" t="s">
        <v>149</v>
      </c>
      <c r="B4" s="6" t="s">
        <v>150</v>
      </c>
      <c r="C4" s="6" t="s">
        <v>151</v>
      </c>
      <c r="D4" s="6" t="s">
        <v>152</v>
      </c>
      <c r="E4" s="6" t="s">
        <v>153</v>
      </c>
      <c r="F4" s="6" t="s">
        <v>154</v>
      </c>
      <c r="G4" s="6" t="s">
        <v>10</v>
      </c>
      <c r="H4" s="14" t="s">
        <v>155</v>
      </c>
      <c r="I4" s="15" t="s">
        <v>156</v>
      </c>
    </row>
    <row r="5" spans="1:9" ht="39" customHeight="1">
      <c r="A5" s="19" t="s">
        <v>157</v>
      </c>
      <c r="B5" s="19" t="s">
        <v>158</v>
      </c>
      <c r="C5" s="19" t="s">
        <v>159</v>
      </c>
      <c r="D5" s="19">
        <v>1</v>
      </c>
      <c r="E5" s="19">
        <v>100800</v>
      </c>
      <c r="F5" s="19" t="s">
        <v>160</v>
      </c>
      <c r="G5" s="19">
        <v>30240</v>
      </c>
      <c r="H5" s="19">
        <v>13786925983</v>
      </c>
      <c r="I5" s="19"/>
    </row>
    <row r="6" spans="1:9" ht="37.5" customHeight="1">
      <c r="A6" s="19" t="s">
        <v>161</v>
      </c>
      <c r="B6" s="19" t="s">
        <v>162</v>
      </c>
      <c r="C6" s="19" t="s">
        <v>163</v>
      </c>
      <c r="D6" s="19">
        <v>1</v>
      </c>
      <c r="E6" s="19">
        <v>103000</v>
      </c>
      <c r="F6" s="19" t="s">
        <v>164</v>
      </c>
      <c r="G6" s="19">
        <v>30900</v>
      </c>
      <c r="H6" s="19">
        <v>15873966158</v>
      </c>
      <c r="I6" s="19"/>
    </row>
    <row r="7" spans="1:9" ht="42" customHeight="1">
      <c r="A7" s="19" t="s">
        <v>161</v>
      </c>
      <c r="B7" s="19" t="s">
        <v>162</v>
      </c>
      <c r="C7" s="19" t="s">
        <v>165</v>
      </c>
      <c r="D7" s="19">
        <v>1</v>
      </c>
      <c r="E7" s="19">
        <v>1485.15</v>
      </c>
      <c r="F7" s="19" t="s">
        <v>166</v>
      </c>
      <c r="G7" s="19">
        <v>445</v>
      </c>
      <c r="H7" s="19">
        <v>15873966158</v>
      </c>
      <c r="I7" s="19"/>
    </row>
    <row r="8" spans="1:9" ht="42" customHeight="1">
      <c r="A8" s="19" t="s">
        <v>167</v>
      </c>
      <c r="B8" s="19" t="s">
        <v>122</v>
      </c>
      <c r="C8" s="19" t="s">
        <v>168</v>
      </c>
      <c r="D8" s="19">
        <v>1</v>
      </c>
      <c r="E8" s="19">
        <v>40000</v>
      </c>
      <c r="F8" s="19" t="s">
        <v>160</v>
      </c>
      <c r="G8" s="19">
        <v>12000</v>
      </c>
      <c r="H8" s="19">
        <v>15273970959</v>
      </c>
      <c r="I8" s="19"/>
    </row>
    <row r="9" spans="1:9" ht="42" customHeight="1">
      <c r="A9" s="19" t="s">
        <v>169</v>
      </c>
      <c r="B9" s="19" t="s">
        <v>170</v>
      </c>
      <c r="C9" s="19" t="s">
        <v>171</v>
      </c>
      <c r="D9" s="19">
        <v>1</v>
      </c>
      <c r="E9" s="19">
        <v>221000</v>
      </c>
      <c r="F9" s="19" t="s">
        <v>172</v>
      </c>
      <c r="G9" s="19">
        <v>50000</v>
      </c>
      <c r="H9" s="19">
        <v>18152868600</v>
      </c>
      <c r="I9" s="19"/>
    </row>
    <row r="10" spans="1:9" ht="40.5" customHeight="1">
      <c r="A10" s="19" t="s">
        <v>173</v>
      </c>
      <c r="B10" s="19" t="s">
        <v>174</v>
      </c>
      <c r="C10" s="19" t="s">
        <v>175</v>
      </c>
      <c r="D10" s="19">
        <v>1</v>
      </c>
      <c r="E10" s="19">
        <v>57500</v>
      </c>
      <c r="F10" s="19" t="s">
        <v>176</v>
      </c>
      <c r="G10" s="19">
        <v>17250</v>
      </c>
      <c r="H10" s="20">
        <v>15197965278</v>
      </c>
      <c r="I10" s="19"/>
    </row>
    <row r="11" spans="1:9" ht="30.75" customHeight="1">
      <c r="A11" s="21" t="s">
        <v>144</v>
      </c>
      <c r="B11" s="22"/>
      <c r="C11" s="22"/>
      <c r="D11" s="22"/>
      <c r="E11" s="22">
        <f>SUM(E5:E10)</f>
        <v>523785.15</v>
      </c>
      <c r="F11" s="22"/>
      <c r="G11" s="22">
        <f>SUM(G5:G10)</f>
        <v>140835</v>
      </c>
      <c r="H11" s="23"/>
      <c r="I11" s="22"/>
    </row>
    <row r="12" spans="1:9" ht="14.25">
      <c r="A12" s="24" t="s">
        <v>177</v>
      </c>
      <c r="B12" s="24"/>
      <c r="C12" s="24"/>
      <c r="D12" s="24"/>
      <c r="E12" s="24"/>
      <c r="F12" s="24"/>
      <c r="G12" s="24"/>
      <c r="H12" s="24"/>
      <c r="I12" s="24"/>
    </row>
    <row r="13" spans="1:9" ht="14.25">
      <c r="A13" s="24"/>
      <c r="B13" s="24"/>
      <c r="C13" s="24"/>
      <c r="D13" s="24"/>
      <c r="E13" s="24"/>
      <c r="F13" s="24"/>
      <c r="G13" s="24"/>
      <c r="H13" s="24"/>
      <c r="I13" s="24"/>
    </row>
    <row r="14" spans="1:9" ht="14.25">
      <c r="A14" s="24"/>
      <c r="B14" s="24"/>
      <c r="C14" s="24"/>
      <c r="D14" s="24"/>
      <c r="E14" s="24"/>
      <c r="F14" s="24"/>
      <c r="G14" s="24"/>
      <c r="H14" s="24"/>
      <c r="I14" s="24"/>
    </row>
    <row r="15" spans="1:9" ht="14.25">
      <c r="A15" s="24"/>
      <c r="B15" s="24"/>
      <c r="C15" s="24"/>
      <c r="D15" s="24"/>
      <c r="E15" s="24"/>
      <c r="F15" s="24"/>
      <c r="G15" s="24"/>
      <c r="H15" s="24"/>
      <c r="I15" s="24"/>
    </row>
    <row r="16" spans="1:9" ht="14.25">
      <c r="A16" s="24"/>
      <c r="B16" s="24"/>
      <c r="C16" s="24"/>
      <c r="D16" s="24"/>
      <c r="E16" s="24"/>
      <c r="F16" s="24"/>
      <c r="G16" s="24"/>
      <c r="H16" s="24"/>
      <c r="I16" s="24"/>
    </row>
    <row r="17" spans="1:9" ht="14.25">
      <c r="A17" s="24"/>
      <c r="B17" s="24"/>
      <c r="C17" s="24"/>
      <c r="D17" s="24"/>
      <c r="E17" s="24"/>
      <c r="F17" s="24"/>
      <c r="G17" s="24"/>
      <c r="H17" s="24"/>
      <c r="I17" s="24"/>
    </row>
    <row r="18" spans="1:9" ht="14.25">
      <c r="A18" s="24"/>
      <c r="B18" s="24"/>
      <c r="C18" s="24"/>
      <c r="D18" s="24"/>
      <c r="E18" s="24"/>
      <c r="F18" s="24"/>
      <c r="G18" s="24"/>
      <c r="H18" s="24"/>
      <c r="I18" s="24"/>
    </row>
    <row r="19" spans="1:9" ht="14.2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4.2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4.25">
      <c r="A21" s="24"/>
      <c r="B21" s="24"/>
      <c r="C21" s="24"/>
      <c r="D21" s="24"/>
      <c r="E21" s="24"/>
      <c r="F21" s="24"/>
      <c r="G21" s="24"/>
      <c r="H21" s="24"/>
      <c r="I21" s="24"/>
    </row>
  </sheetData>
  <sheetProtection/>
  <mergeCells count="4">
    <mergeCell ref="A1:I1"/>
    <mergeCell ref="A2:I2"/>
    <mergeCell ref="A3:I3"/>
    <mergeCell ref="A12:I21"/>
  </mergeCells>
  <printOptions/>
  <pageMargins left="0.75" right="0.4722222222222222" top="0.8263888888888888" bottom="0.8263888888888888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4">
      <selection activeCell="C6" sqref="C6"/>
    </sheetView>
  </sheetViews>
  <sheetFormatPr defaultColWidth="9.00390625" defaultRowHeight="14.25"/>
  <cols>
    <col min="1" max="1" width="9.625" style="1" customWidth="1"/>
    <col min="2" max="2" width="12.25390625" style="1" customWidth="1"/>
    <col min="3" max="3" width="18.625" style="2" customWidth="1"/>
    <col min="4" max="4" width="9.875" style="1" customWidth="1"/>
    <col min="5" max="5" width="11.625" style="1" customWidth="1"/>
    <col min="6" max="6" width="12.625" style="1" customWidth="1"/>
    <col min="7" max="7" width="11.25390625" style="1" customWidth="1"/>
    <col min="8" max="8" width="10.75390625" style="1" customWidth="1"/>
    <col min="9" max="9" width="13.50390625" style="1" customWidth="1"/>
    <col min="10" max="10" width="10.375" style="1" customWidth="1"/>
    <col min="11" max="16384" width="9.00390625" style="1" customWidth="1"/>
  </cols>
  <sheetData>
    <row r="1" spans="1:10" ht="27" customHeight="1">
      <c r="A1" s="3" t="s">
        <v>178</v>
      </c>
      <c r="B1" s="3"/>
      <c r="C1" s="3"/>
      <c r="D1" s="3"/>
      <c r="E1" s="3"/>
      <c r="F1" s="3"/>
      <c r="G1" s="3"/>
      <c r="H1" s="3"/>
      <c r="I1" s="3"/>
      <c r="J1" s="3"/>
    </row>
    <row r="2" spans="1:10" ht="39.75" customHeight="1">
      <c r="A2" s="4" t="s">
        <v>179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5" t="s">
        <v>180</v>
      </c>
      <c r="B3" s="5"/>
      <c r="C3" s="5"/>
      <c r="D3" s="5"/>
      <c r="E3" s="5"/>
      <c r="F3" s="5"/>
      <c r="G3" s="5"/>
      <c r="H3" s="5"/>
      <c r="I3" s="5"/>
      <c r="J3" s="5"/>
    </row>
    <row r="4" spans="1:10" ht="37.5" customHeight="1">
      <c r="A4" s="6" t="s">
        <v>181</v>
      </c>
      <c r="B4" s="6" t="s">
        <v>182</v>
      </c>
      <c r="C4" s="7" t="s">
        <v>150</v>
      </c>
      <c r="D4" s="6" t="s">
        <v>183</v>
      </c>
      <c r="E4" s="6" t="s">
        <v>184</v>
      </c>
      <c r="F4" s="6" t="s">
        <v>185</v>
      </c>
      <c r="G4" s="6" t="s">
        <v>186</v>
      </c>
      <c r="H4" s="6" t="s">
        <v>187</v>
      </c>
      <c r="I4" s="14" t="s">
        <v>155</v>
      </c>
      <c r="J4" s="15" t="s">
        <v>156</v>
      </c>
    </row>
    <row r="5" spans="1:10" ht="33.75" customHeight="1">
      <c r="A5" s="8" t="s">
        <v>188</v>
      </c>
      <c r="B5" s="8" t="s">
        <v>189</v>
      </c>
      <c r="C5" s="9" t="s">
        <v>190</v>
      </c>
      <c r="D5" s="8" t="s">
        <v>108</v>
      </c>
      <c r="E5" s="8">
        <v>525.78</v>
      </c>
      <c r="F5" s="8">
        <v>520.18</v>
      </c>
      <c r="G5" s="8">
        <v>520.18</v>
      </c>
      <c r="H5" s="8">
        <v>52018</v>
      </c>
      <c r="I5" s="8">
        <v>15873966158</v>
      </c>
      <c r="J5" s="8"/>
    </row>
    <row r="6" spans="1:10" ht="28.5">
      <c r="A6" s="8" t="s">
        <v>132</v>
      </c>
      <c r="B6" s="8" t="s">
        <v>189</v>
      </c>
      <c r="C6" s="9" t="s">
        <v>190</v>
      </c>
      <c r="D6" s="8" t="s">
        <v>108</v>
      </c>
      <c r="E6" s="8">
        <v>134.18</v>
      </c>
      <c r="F6" s="8">
        <v>133.72</v>
      </c>
      <c r="G6" s="8">
        <v>133.72</v>
      </c>
      <c r="H6" s="8">
        <f>G6*100</f>
        <v>13372</v>
      </c>
      <c r="I6" s="8">
        <v>15873966158</v>
      </c>
      <c r="J6" s="8"/>
    </row>
    <row r="7" spans="1:10" ht="28.5">
      <c r="A7" s="8" t="s">
        <v>86</v>
      </c>
      <c r="B7" s="8" t="s">
        <v>189</v>
      </c>
      <c r="C7" s="9" t="s">
        <v>190</v>
      </c>
      <c r="D7" s="8" t="s">
        <v>108</v>
      </c>
      <c r="E7" s="8">
        <v>713.26</v>
      </c>
      <c r="F7" s="8">
        <v>687.33</v>
      </c>
      <c r="G7" s="8">
        <v>687.33</v>
      </c>
      <c r="H7" s="8">
        <f>G7*100</f>
        <v>68733</v>
      </c>
      <c r="I7" s="8">
        <v>15873966158</v>
      </c>
      <c r="J7" s="8"/>
    </row>
    <row r="8" spans="1:10" ht="33" customHeight="1">
      <c r="A8" s="8" t="s">
        <v>191</v>
      </c>
      <c r="B8" s="8"/>
      <c r="C8" s="9"/>
      <c r="D8" s="8"/>
      <c r="E8" s="8">
        <f>SUM(E5:E7)</f>
        <v>1373.22</v>
      </c>
      <c r="F8" s="8">
        <f>SUM(F5:F7)</f>
        <v>1341.23</v>
      </c>
      <c r="G8" s="8">
        <f>SUM(G5:G7)</f>
        <v>1341.23</v>
      </c>
      <c r="H8" s="8">
        <f>SUM(H5:H7)</f>
        <v>134123</v>
      </c>
      <c r="I8" s="8"/>
      <c r="J8" s="8"/>
    </row>
    <row r="9" spans="1:10" ht="28.5">
      <c r="A9" s="8" t="s">
        <v>188</v>
      </c>
      <c r="B9" s="8" t="s">
        <v>192</v>
      </c>
      <c r="C9" s="9" t="s">
        <v>190</v>
      </c>
      <c r="D9" s="8" t="s">
        <v>108</v>
      </c>
      <c r="E9" s="8">
        <v>967.46</v>
      </c>
      <c r="F9" s="8">
        <v>962.98</v>
      </c>
      <c r="G9" s="8">
        <v>962.98</v>
      </c>
      <c r="H9" s="8">
        <f aca="true" t="shared" si="0" ref="H9:H14">G9*50</f>
        <v>48149</v>
      </c>
      <c r="I9" s="8">
        <v>15873966158</v>
      </c>
      <c r="J9" s="8"/>
    </row>
    <row r="10" spans="1:10" ht="28.5">
      <c r="A10" s="8" t="s">
        <v>132</v>
      </c>
      <c r="B10" s="8" t="s">
        <v>192</v>
      </c>
      <c r="C10" s="9" t="s">
        <v>190</v>
      </c>
      <c r="D10" s="8" t="s">
        <v>108</v>
      </c>
      <c r="E10" s="8">
        <v>134.18</v>
      </c>
      <c r="F10" s="8">
        <v>133.96</v>
      </c>
      <c r="G10" s="8">
        <v>133.96</v>
      </c>
      <c r="H10" s="8">
        <f t="shared" si="0"/>
        <v>6698</v>
      </c>
      <c r="I10" s="8">
        <v>15873966158</v>
      </c>
      <c r="J10" s="8"/>
    </row>
    <row r="11" spans="1:10" ht="28.5">
      <c r="A11" s="8" t="s">
        <v>86</v>
      </c>
      <c r="B11" s="8" t="s">
        <v>192</v>
      </c>
      <c r="C11" s="9" t="s">
        <v>190</v>
      </c>
      <c r="D11" s="8" t="s">
        <v>108</v>
      </c>
      <c r="E11" s="8">
        <v>1184.57</v>
      </c>
      <c r="F11" s="8">
        <v>1139.29</v>
      </c>
      <c r="G11" s="8">
        <v>1139.29</v>
      </c>
      <c r="H11" s="8">
        <f t="shared" si="0"/>
        <v>56964.5</v>
      </c>
      <c r="I11" s="8">
        <v>15873966158</v>
      </c>
      <c r="J11" s="8"/>
    </row>
    <row r="12" spans="1:10" ht="28.5">
      <c r="A12" s="8" t="s">
        <v>188</v>
      </c>
      <c r="B12" s="8" t="s">
        <v>192</v>
      </c>
      <c r="C12" s="9" t="s">
        <v>193</v>
      </c>
      <c r="D12" s="8" t="s">
        <v>194</v>
      </c>
      <c r="E12" s="8">
        <v>245.6</v>
      </c>
      <c r="F12" s="8">
        <v>245.6</v>
      </c>
      <c r="G12" s="8">
        <v>245.6</v>
      </c>
      <c r="H12" s="8">
        <f t="shared" si="0"/>
        <v>12280</v>
      </c>
      <c r="I12" s="8">
        <v>18166131185</v>
      </c>
      <c r="J12" s="8"/>
    </row>
    <row r="13" spans="1:10" ht="28.5">
      <c r="A13" s="8" t="s">
        <v>188</v>
      </c>
      <c r="B13" s="8" t="s">
        <v>192</v>
      </c>
      <c r="C13" s="9" t="s">
        <v>195</v>
      </c>
      <c r="D13" s="8" t="s">
        <v>196</v>
      </c>
      <c r="E13" s="8">
        <v>532</v>
      </c>
      <c r="F13" s="8">
        <v>532</v>
      </c>
      <c r="G13" s="8">
        <v>532</v>
      </c>
      <c r="H13" s="8">
        <f t="shared" si="0"/>
        <v>26600</v>
      </c>
      <c r="I13" s="8">
        <v>1376855983</v>
      </c>
      <c r="J13" s="8"/>
    </row>
    <row r="14" spans="1:10" ht="36" customHeight="1">
      <c r="A14" s="8" t="s">
        <v>126</v>
      </c>
      <c r="B14" s="8" t="s">
        <v>192</v>
      </c>
      <c r="C14" s="9" t="s">
        <v>197</v>
      </c>
      <c r="D14" s="8" t="s">
        <v>198</v>
      </c>
      <c r="E14" s="8">
        <v>284.76</v>
      </c>
      <c r="F14" s="8">
        <v>284.76</v>
      </c>
      <c r="G14" s="8">
        <v>284.76</v>
      </c>
      <c r="H14" s="8">
        <f t="shared" si="0"/>
        <v>14238</v>
      </c>
      <c r="I14" s="8"/>
      <c r="J14" s="8"/>
    </row>
    <row r="15" spans="1:10" ht="36" customHeight="1">
      <c r="A15" s="8" t="s">
        <v>191</v>
      </c>
      <c r="B15" s="8"/>
      <c r="C15" s="9"/>
      <c r="D15" s="8"/>
      <c r="E15" s="8">
        <f>SUM(E9:E14)</f>
        <v>3348.5699999999997</v>
      </c>
      <c r="F15" s="8">
        <f>SUM(F9:F14)</f>
        <v>3298.59</v>
      </c>
      <c r="G15" s="8">
        <f>SUM(G9:G14)</f>
        <v>3298.59</v>
      </c>
      <c r="H15" s="8">
        <f>SUM(H9:H14)</f>
        <v>164929.5</v>
      </c>
      <c r="I15" s="8"/>
      <c r="J15" s="8"/>
    </row>
    <row r="16" spans="1:10" ht="33.75" customHeight="1">
      <c r="A16" s="10" t="s">
        <v>144</v>
      </c>
      <c r="B16" s="11"/>
      <c r="C16" s="12"/>
      <c r="D16" s="11"/>
      <c r="E16" s="11">
        <f>SUM(E5:E14)</f>
        <v>6095.01</v>
      </c>
      <c r="F16" s="11">
        <f>SUM(F5:F14)</f>
        <v>5981.050000000001</v>
      </c>
      <c r="G16" s="11">
        <f>SUM(G5:G14)</f>
        <v>5981.050000000001</v>
      </c>
      <c r="H16" s="11">
        <f>H14+H13+H12+H11+H10+H9+H7+H6+H5</f>
        <v>299052.5</v>
      </c>
      <c r="I16" s="11"/>
      <c r="J16" s="11"/>
    </row>
    <row r="17" spans="1:10" ht="14.25">
      <c r="A17" s="13" t="s">
        <v>199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4.2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4.25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4.25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4.25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/>
  <mergeCells count="4">
    <mergeCell ref="A1:J1"/>
    <mergeCell ref="A2:J2"/>
    <mergeCell ref="A3:J3"/>
    <mergeCell ref="A17:J2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2020-01-07T01:42:07Z</dcterms:created>
  <dcterms:modified xsi:type="dcterms:W3CDTF">2021-01-20T09:29:35Z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