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目录" sheetId="17" r:id="rId1"/>
    <sheet name="1、全县收入" sheetId="1" r:id="rId2"/>
    <sheet name="2、县本级收入" sheetId="18" r:id="rId3"/>
    <sheet name="3、全县收入明细" sheetId="2" r:id="rId4"/>
    <sheet name="4、县本级收入明细 " sheetId="19" r:id="rId5"/>
    <sheet name="5、全县支出" sheetId="3" r:id="rId6"/>
    <sheet name="6、县本级支出" sheetId="20" r:id="rId7"/>
    <sheet name="7、本级支出明细" sheetId="4" r:id="rId8"/>
    <sheet name="8、本级基本支出表" sheetId="5" r:id="rId9"/>
    <sheet name="9、税收返还和转移支付收入表" sheetId="6" r:id="rId10"/>
    <sheet name="10、三公经费" sheetId="16" r:id="rId11"/>
    <sheet name="11、一般债务限额余额" sheetId="7" r:id="rId12"/>
    <sheet name="12、全县政府性基金收入" sheetId="8" r:id="rId13"/>
    <sheet name="13、县本级政府性基金收入" sheetId="21" r:id="rId14"/>
    <sheet name="14、全县政府性基金支出" sheetId="10" r:id="rId15"/>
    <sheet name="15、县本级政府性基金支出" sheetId="22" r:id="rId16"/>
    <sheet name="16、政府性基金转移支付" sheetId="11" r:id="rId17"/>
    <sheet name="17、专项债务限额余额" sheetId="9" r:id="rId18"/>
    <sheet name="18、全县国有资本经营收入" sheetId="12" r:id="rId19"/>
    <sheet name="19、县本级国有资本经营收入" sheetId="23" r:id="rId20"/>
    <sheet name="20、全县国有资本经营支出" sheetId="13" r:id="rId21"/>
    <sheet name="21、县本级国有资本经营支出" sheetId="24" r:id="rId22"/>
    <sheet name="22、全县社保基金收入" sheetId="14" r:id="rId23"/>
    <sheet name="23、县本级社保基金收入 " sheetId="25" r:id="rId24"/>
    <sheet name="24、全县社保基金支出" sheetId="15" r:id="rId25"/>
    <sheet name="25、县本级社保基金支出 " sheetId="26" r:id="rId26"/>
  </sheets>
  <calcPr calcId="144525"/>
</workbook>
</file>

<file path=xl/sharedStrings.xml><?xml version="1.0" encoding="utf-8"?>
<sst xmlns="http://schemas.openxmlformats.org/spreadsheetml/2006/main" count="2023" uniqueCount="1314">
  <si>
    <t>目录</t>
  </si>
  <si>
    <t>1、2019年全县一般公共预算收入预算表</t>
  </si>
  <si>
    <t>2、2019年县本级一般公共预算收入预算表</t>
  </si>
  <si>
    <t>3、2019年全县一般公共预算收入预算明细表</t>
  </si>
  <si>
    <t>4、2019年县本级一般公共预算收入预算明细表</t>
  </si>
  <si>
    <t>5、2019年全县一般公共预算支出预算表</t>
  </si>
  <si>
    <t>6、2019年县本级一般公共预算支出预算表</t>
  </si>
  <si>
    <t>7、2019年一般公共预算本级支出预算表</t>
  </si>
  <si>
    <t>8、2019年一般公共预算本级基本支出明细表</t>
  </si>
  <si>
    <t>9、2019年一般公共预算税收返还和转移支付预算表</t>
  </si>
  <si>
    <t>10、2019年一般公共预算三公经费预算表</t>
  </si>
  <si>
    <t>11、2018年政府一般债务限额和余额情况表</t>
  </si>
  <si>
    <t>12、2019年全县政府性基金收入预算表</t>
  </si>
  <si>
    <t>13、2019年县本级政府性基金收入预算表</t>
  </si>
  <si>
    <t>14、2019年全县政府性基金支出预算表</t>
  </si>
  <si>
    <t>15、2019年县本级政府性基金支出预算表</t>
  </si>
  <si>
    <t>16、2019年政府性基金转移支付预算表</t>
  </si>
  <si>
    <t>17、2018年政府专项债务限额和余额情况表</t>
  </si>
  <si>
    <t>18、2019年全县国有资本经营收入预算表</t>
  </si>
  <si>
    <t>19、2019年县本级国有资本经营收入预算表</t>
  </si>
  <si>
    <t>20、2019年全县国有资本经营支出预算表</t>
  </si>
  <si>
    <t>21、2019年县本级国有资本经营支出预算表</t>
  </si>
  <si>
    <t>22、2019年全县社会保险基金收入预算表</t>
  </si>
  <si>
    <t>23、2019年县本级社会保险基金收入预算表</t>
  </si>
  <si>
    <t>24、2019年全县社会保险基金支出预算表</t>
  </si>
  <si>
    <t>25、2019年县本级社会保险基金支出预算表</t>
  </si>
  <si>
    <t>2019年全县一般公共预算收入预算表</t>
  </si>
  <si>
    <t>单位：万元</t>
  </si>
  <si>
    <t>项目</t>
  </si>
  <si>
    <t>上年执行数</t>
  </si>
  <si>
    <t xml:space="preserve">预算数 </t>
  </si>
  <si>
    <t>预算数为上年执行数的%</t>
  </si>
  <si>
    <t>一、一般公共预算县本级收入</t>
  </si>
  <si>
    <t>二、上级补助收入</t>
  </si>
  <si>
    <t>1、返还性收入</t>
  </si>
  <si>
    <t>2、一般性转移支付收入</t>
  </si>
  <si>
    <t>3、专项转移支付收入</t>
  </si>
  <si>
    <t>三、上年结转收入</t>
  </si>
  <si>
    <t>四、调入预算稳定调节基金</t>
  </si>
  <si>
    <t>五、调入资金</t>
  </si>
  <si>
    <t>六、债务转贷收入</t>
  </si>
  <si>
    <t xml:space="preserve"> 一般公共预算收入合计</t>
  </si>
  <si>
    <t>注：1、一般公共预算地方收入是指由地方征收，按照现行财政体制缴入地方金库的一般公共预算收入，一般公共预算地方收入，加上由地方征收，但按照现行财政体制缴入中央金库的上划中央收入，缴入省级金库的上划省级收入，构成了我县一般公共预算总收入；</t>
  </si>
  <si>
    <t>2、2019年县本级地方收入33210万元，加上上划中央收入16858万元，上划省级收入4101万元，财政总收入54169万元。</t>
  </si>
  <si>
    <t>2019年县本级一般公共预算收入预算表</t>
  </si>
  <si>
    <t>2019年全县一般公共预算收入预算明细表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</si>
  <si>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</si>
  <si>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</si>
  <si>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</si>
  <si>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</si>
  <si>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</si>
  <si>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</si>
  <si>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</si>
  <si>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</si>
  <si>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</si>
  <si>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</si>
  <si>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</si>
  <si>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</si>
  <si>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</si>
  <si>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</si>
  <si>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</si>
  <si>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</si>
  <si>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</si>
  <si>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</si>
  <si>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</si>
  <si>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</si>
  <si>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</si>
  <si>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</si>
  <si>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</si>
  <si>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</si>
  <si>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</si>
  <si>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</si>
  <si>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</si>
  <si>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</si>
  <si>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</si>
  <si>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2019年县本级一般公共预算收入预算明细表</t>
  </si>
  <si>
    <t>2019年一般公共预算支出预算表</t>
  </si>
  <si>
    <t>一、一般公共预算县本级支出</t>
  </si>
  <si>
    <t>二、上解支出</t>
  </si>
  <si>
    <t>1、体制上解</t>
  </si>
  <si>
    <t>2、专项上解</t>
  </si>
  <si>
    <t>三、补助下级支出</t>
  </si>
  <si>
    <t>1、返还性支出</t>
  </si>
  <si>
    <t>2、一般性转移支付支出</t>
  </si>
  <si>
    <t>3、专项转移支付支出</t>
  </si>
  <si>
    <t>四、结转下年</t>
  </si>
  <si>
    <t>五、补充预算稳定调节基金</t>
  </si>
  <si>
    <t>六、调出资金</t>
  </si>
  <si>
    <t>七、债务还本支出</t>
  </si>
  <si>
    <t xml:space="preserve"> 一般公共预算支出合计</t>
  </si>
  <si>
    <t>2019年一般公共预算本级支出预算表</t>
  </si>
  <si>
    <r>
      <rPr>
        <sz val="11"/>
        <rFont val="宋体"/>
        <charset val="134"/>
      </rPr>
      <t>一、一般公共服务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</si>
  <si>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人大事务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</si>
  <si>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行政运行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</si>
  <si>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一般行政管理事务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</si>
  <si>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机关服务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</si>
  <si>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人大会议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</si>
  <si>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人大立法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</si>
  <si>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人大监督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</si>
  <si>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人大代表履职能力提升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</si>
  <si>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代表工作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</si>
  <si>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人大信访工作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</si>
  <si>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事业运行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</si>
  <si>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其他人大事务支出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</si>
  <si>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政协事务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</si>
  <si>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政协会议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</si>
  <si>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委员视察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</si>
  <si>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参政议政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</si>
  <si>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其他政协事务支出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</si>
  <si>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政府办公厅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室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及相关机构事务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</si>
  <si>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专项服务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</si>
  <si>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专项业务活动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</si>
  <si>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政务公开审批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</si>
  <si>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信访事务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</si>
  <si>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参事事务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</si>
  <si>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其他政府办公厅（室）及相关机构事务支出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</si>
  <si>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发展与改革事务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</si>
  <si>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战略规划与实施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</si>
  <si>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日常经济运行调节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</si>
  <si>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社会事业发展规划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</si>
  <si>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经济体制改革研究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</si>
  <si>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物价管理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</si>
  <si>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应对气象变化管理事务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</si>
  <si>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其他发展与改革事务支出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</si>
  <si>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统计信息事务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</si>
  <si>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信息事务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</si>
  <si>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专项统计业务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</si>
  <si>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统计管理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</si>
  <si>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专项普查活动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</si>
  <si>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统计抽样调查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</si>
  <si>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其他统计信息事务支出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</si>
  <si>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财政事务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</si>
  <si>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预算改革业务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</si>
  <si>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财政国库业务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</si>
  <si>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财政监察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</si>
  <si>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信息化建设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</si>
  <si>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财政委托业务支出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</si>
  <si>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其他财政事务支出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</si>
  <si>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税收事务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</si>
  <si>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税务办案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</si>
  <si>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税务登记证及发票管理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</si>
  <si>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代扣代收代征税款手续费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</si>
  <si>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税务宣传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</si>
  <si>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协税护税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</si>
  <si>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其他税收事务支出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</si>
  <si>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审计事务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</si>
  <si>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审计业务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</si>
  <si>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审计管理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</si>
  <si>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其他审计事务支出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</si>
  <si>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海关事务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</si>
  <si>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缉私办案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</si>
  <si>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口岸管理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</si>
  <si>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海关关务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</si>
  <si>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关税征管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</si>
  <si>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海关监管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</si>
  <si>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检验免疫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</si>
  <si>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其他海关事务支出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</si>
  <si>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人力资源事务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</si>
  <si>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政府特殊津贴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</si>
  <si>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资助留学回国人员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</si>
  <si>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博士后日常经费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</si>
  <si>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引进人才费用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</si>
  <si>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其他人力资源事务支出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</si>
  <si>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纪检监察事务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</si>
  <si>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大案要案查处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</si>
  <si>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派驻派出机构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</si>
  <si>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中央巡视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</si>
  <si>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其他纪检监察事务支出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</si>
  <si>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商贸事务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</si>
  <si>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对外贸易管理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</si>
  <si>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国际经济合作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</si>
  <si>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外资管理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</si>
  <si>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国内贸易管理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</si>
  <si>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招商引资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</si>
  <si>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其他商贸事务支出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</si>
  <si>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知识产权事务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</si>
  <si>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专利审批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</si>
  <si>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国家知识产权战略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</si>
  <si>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专利试点和产业化推进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</si>
  <si>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专利执法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</si>
  <si>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国际组织专项活动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</si>
  <si>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知识产权宏观管理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</si>
  <si>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商标管理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</si>
  <si>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原产地地理标志管理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</si>
  <si>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其他知识产权事务支出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</si>
  <si>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民族事务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</si>
  <si>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民族工作专项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</si>
  <si>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其他民族事务支出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</si>
  <si>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港澳台事务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</si>
  <si>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港澳事务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</si>
  <si>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台湾事务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</si>
  <si>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其他港澳台事务支出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</si>
  <si>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档案事务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</si>
  <si>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档案馆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</si>
  <si>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其他档案事务支出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</si>
  <si>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民主党派及工商联事务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</si>
  <si>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其他民主党派及工商联事务支出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</si>
  <si>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群众团体事务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</si>
  <si>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工会服务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</si>
  <si>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其他群众团体事务支出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</si>
  <si>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党委办公厅（室）及相关机构事务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</si>
  <si>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专项业务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</si>
  <si>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其他党委办公厅（室）及相关机构事务支出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</si>
  <si>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组织事务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</si>
  <si>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公务员事务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</si>
  <si>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其他组织事务支出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</si>
  <si>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宣传事务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</si>
  <si>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其他宣传事务支出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</si>
  <si>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统战事务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</si>
  <si>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宗教事务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</si>
  <si>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华侨事务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</si>
  <si>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其他统战事务支出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</si>
  <si>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对外联络事务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</si>
  <si>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其他对外联络事务支出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</si>
  <si>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其他共产党事务支出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</si>
  <si>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其他共产党事务支出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</si>
  <si>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网信事务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</si>
  <si>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行政运行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</si>
  <si>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一般行政管理事务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</si>
  <si>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机关服务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</si>
  <si>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事业运行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</si>
  <si>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其他网信事务支出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</si>
  <si>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市场监督管理事务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</si>
  <si>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市场监督管理专项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</si>
  <si>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市场监督执法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</si>
  <si>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消费者权益保护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</si>
  <si>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价格监督检查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</si>
  <si>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信息化建设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</si>
  <si>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市场监督管理技术支持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</si>
  <si>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认证认可监督管理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</si>
  <si>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标准化管理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</si>
  <si>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药品事务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</si>
  <si>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医疗器械事务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</si>
  <si>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化妆品事务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</si>
  <si>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其他市场监督管理事务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</si>
  <si>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其他一般公共服务支出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</si>
  <si>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国家赔偿费用支出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</si>
  <si>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其他一般公共服务支出</t>
    </r>
  </si>
  <si>
    <r>
      <rPr>
        <sz val="11"/>
        <rFont val="宋体"/>
        <charset val="134"/>
      </rPr>
      <t>二、外交支出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</si>
  <si>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对外合作与交流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</si>
  <si>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其他外交支出</t>
    </r>
  </si>
  <si>
    <r>
      <rPr>
        <sz val="11"/>
        <rFont val="宋体"/>
        <charset val="134"/>
      </rPr>
      <t>三、国防支出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</si>
  <si>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国防动员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</si>
  <si>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兵役征集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</si>
  <si>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经济动员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</si>
  <si>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人民防空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</si>
  <si>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交通战备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</si>
  <si>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国防教育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</si>
  <si>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预备役部队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</si>
  <si>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民兵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</si>
  <si>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边海防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</si>
  <si>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其他国防动员支出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</si>
  <si>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其他国防支出</t>
    </r>
  </si>
  <si>
    <r>
      <rPr>
        <sz val="11"/>
        <rFont val="宋体"/>
        <charset val="134"/>
      </rPr>
      <t>四、公共安全支出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</si>
  <si>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武装警察</t>
    </r>
    <r>
      <rPr>
        <sz val="11"/>
        <color rgb="FFFF0000"/>
        <rFont val="宋体"/>
        <charset val="134"/>
      </rPr>
      <t>部队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</si>
  <si>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武装警察部队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</si>
  <si>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其他武装警察部队支出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</si>
  <si>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公安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</si>
  <si>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执法办案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</si>
  <si>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特别业务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</si>
  <si>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其他公安支出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</si>
  <si>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国家安全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</si>
  <si>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安全业务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</si>
  <si>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其他国家安全支出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</si>
  <si>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检察</t>
    </r>
  </si>
  <si>
    <r>
      <rPr>
        <sz val="11"/>
        <rFont val="Times New Roman"/>
        <charset val="134"/>
      </rPr>
      <t xml:space="preserve">      “</t>
    </r>
    <r>
      <rPr>
        <sz val="11"/>
        <rFont val="宋体"/>
        <charset val="134"/>
      </rPr>
      <t>两房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建设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</si>
  <si>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检查监督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</si>
  <si>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其他检察支出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</si>
  <si>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法院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</si>
  <si>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案件审判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</si>
  <si>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案件执行</t>
    </r>
  </si>
  <si>
    <r>
      <rPr>
        <sz val="11"/>
        <rFont val="Times New Roman"/>
        <charset val="134"/>
      </rPr>
      <t xml:space="preserve">      “</t>
    </r>
    <r>
      <rPr>
        <sz val="11"/>
        <rFont val="宋体"/>
        <charset val="134"/>
      </rPr>
      <t>两庭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建设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</si>
  <si>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其他法院支出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</si>
  <si>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司法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</si>
  <si>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基层司法业务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</si>
  <si>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普法宣传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</si>
  <si>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律师公证管理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</si>
  <si>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法律援助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</si>
  <si>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国家统一法律职业资格考试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</si>
  <si>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仲裁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</si>
  <si>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社区矫正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</si>
  <si>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司法鉴定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</si>
  <si>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法制建设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</si>
  <si>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其他司法支出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</si>
  <si>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监狱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</si>
  <si>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犯人生活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</si>
  <si>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犯人改造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</si>
  <si>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狱政设施建设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</si>
  <si>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其他监狱支出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</si>
  <si>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强制隔离戒毒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</si>
  <si>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强制隔离戒毒人员生活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</si>
  <si>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强制隔离戒毒人员教育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</si>
  <si>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所政设施建设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</si>
  <si>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其他强制隔离戒毒支出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</si>
  <si>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国家保密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</si>
  <si>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保密技术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</si>
  <si>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保密管理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</si>
  <si>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其他国家保密支出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</si>
  <si>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缉私警察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</si>
  <si>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缉私业务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</si>
  <si>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其他缉私警察支出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</si>
  <si>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其他公共安全支出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</si>
  <si>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其他公共安全支出</t>
    </r>
  </si>
  <si>
    <r>
      <rPr>
        <sz val="11"/>
        <rFont val="宋体"/>
        <charset val="134"/>
      </rPr>
      <t>五、教育支出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</si>
  <si>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教育管理事务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</si>
  <si>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其他教育管理事务支出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</si>
  <si>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普通教育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</si>
  <si>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学前教育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</si>
  <si>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小学教育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</si>
  <si>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初中教育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</si>
  <si>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高中教育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</si>
  <si>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高等教育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</si>
  <si>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化解农村义务教育债务支出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</si>
  <si>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化解普通高中债务支出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</si>
  <si>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其他普通教育支出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</si>
  <si>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职业教育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</si>
  <si>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初等职业教育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</si>
  <si>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中专教育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</si>
  <si>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技校教育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</si>
  <si>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职业高中教育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</si>
  <si>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高等职业教育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</si>
  <si>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其他职业教育支出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</si>
  <si>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成人教育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</si>
  <si>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成人初等教育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</si>
  <si>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成人中等教育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</si>
  <si>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成人高等教育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</si>
  <si>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成人广播电视教育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</si>
  <si>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其他成人教育支出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</si>
  <si>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广播电视教育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</si>
  <si>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广播电视学校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</si>
  <si>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教育电视台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</si>
  <si>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其他广播电视教育支出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</si>
  <si>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留学教育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</si>
  <si>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出国留学教育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</si>
  <si>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来华留学教育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</si>
  <si>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其他留学教育支出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</si>
  <si>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特殊教育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</si>
  <si>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特殊学校教育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</si>
  <si>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工读学校教育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</si>
  <si>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其他特殊教育支出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</si>
  <si>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进修及培训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</si>
  <si>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教师进修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</si>
  <si>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干部教育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</si>
  <si>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培训支出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</si>
  <si>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退役士兵能力提升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</si>
  <si>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其他进修及培训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</si>
  <si>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教育费附加安排的支出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</si>
  <si>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农村中小学校舍建设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</si>
  <si>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农村中小学教学设施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</si>
  <si>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城市中小学校舍建设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</si>
  <si>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城市中小学教学设施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</si>
  <si>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中等职业学校教学设施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</si>
  <si>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其他教育费附加安排的支出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</si>
  <si>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其他教育支出</t>
    </r>
  </si>
  <si>
    <r>
      <rPr>
        <sz val="11"/>
        <rFont val="宋体"/>
        <charset val="134"/>
      </rPr>
      <t>六、科学技术支出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</si>
  <si>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科学技术管理事务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</si>
  <si>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其他科学技术管理事务支出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</si>
  <si>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基础研究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</si>
  <si>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机构运行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</si>
  <si>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重点基础研究规划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</si>
  <si>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自然科学基金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</si>
  <si>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重点实验室及相关设施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</si>
  <si>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重大科学工程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</si>
  <si>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专项基础科研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</si>
  <si>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专项技术基础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</si>
  <si>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其他基础研究支出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</si>
  <si>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应用研究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</si>
  <si>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社会公益研究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</si>
  <si>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高技术研究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</si>
  <si>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专项科研试制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</si>
  <si>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其他应用研究支出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</si>
  <si>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技术研究与开发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</si>
  <si>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应用技术研究与开发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</si>
  <si>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产业技术研究与开发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</si>
  <si>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科技成果转化与扩散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</si>
  <si>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其他技术研究与开发支出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</si>
  <si>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科技条件与服务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</si>
  <si>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技术创新服务体系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</si>
  <si>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科技条件专项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</si>
  <si>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其他科技条件与服务支出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</si>
  <si>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社会科学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</si>
  <si>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社会科学研究机构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</si>
  <si>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社会科学研究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</si>
  <si>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社科基金支出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</si>
  <si>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其他社会科学支出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</si>
  <si>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科学技术普及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</si>
  <si>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科普活动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</si>
  <si>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青少年科技活动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</si>
  <si>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学术交流活动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</si>
  <si>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科技馆站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</si>
  <si>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其他科学技术普及支出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</si>
  <si>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科技交流与合作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</si>
  <si>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国际交流与合作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</si>
  <si>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重大科技合作项目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</si>
  <si>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其他科技交流与合作支出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</si>
  <si>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科技重大项目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</si>
  <si>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科技重大专项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</si>
  <si>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重点研发计划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</si>
  <si>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其他科学技术支出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</si>
  <si>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科技奖励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</si>
  <si>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核应急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</si>
  <si>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转制科研机构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</si>
  <si>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其他科学技术支出</t>
    </r>
  </si>
  <si>
    <r>
      <rPr>
        <sz val="11"/>
        <rFont val="宋体"/>
        <charset val="134"/>
      </rPr>
      <t>七、文化</t>
    </r>
    <r>
      <rPr>
        <sz val="11"/>
        <color rgb="FFFF0000"/>
        <rFont val="宋体"/>
        <charset val="134"/>
      </rPr>
      <t>旅游</t>
    </r>
    <r>
      <rPr>
        <sz val="11"/>
        <rFont val="宋体"/>
        <charset val="134"/>
      </rPr>
      <t>体育与传媒支出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</si>
  <si>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文化</t>
    </r>
    <r>
      <rPr>
        <sz val="11"/>
        <color rgb="FFFF0000"/>
        <rFont val="宋体"/>
        <charset val="134"/>
      </rPr>
      <t>和旅游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</si>
  <si>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图书馆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</si>
  <si>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文化展示及纪念机构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</si>
  <si>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艺术表演场所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</si>
  <si>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艺术表演团体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</si>
  <si>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文化活动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</si>
  <si>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群众文化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</si>
  <si>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文化</t>
    </r>
    <r>
      <rPr>
        <sz val="11"/>
        <color rgb="FFFF0000"/>
        <rFont val="宋体"/>
        <charset val="134"/>
      </rPr>
      <t>和旅游</t>
    </r>
    <r>
      <rPr>
        <sz val="11"/>
        <rFont val="宋体"/>
        <charset val="134"/>
      </rPr>
      <t>交流与合作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</si>
  <si>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文化创作与保护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</si>
  <si>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文化</t>
    </r>
    <r>
      <rPr>
        <sz val="11"/>
        <color rgb="FFFF0000"/>
        <rFont val="宋体"/>
        <charset val="134"/>
      </rPr>
      <t>和旅游</t>
    </r>
    <r>
      <rPr>
        <sz val="11"/>
        <rFont val="宋体"/>
        <charset val="134"/>
      </rPr>
      <t>市场管理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</si>
  <si>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旅游宣传</t>
    </r>
  </si>
  <si>
    <r>
      <rPr>
        <sz val="11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旅游行业业务管理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</si>
  <si>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其他文化</t>
    </r>
    <r>
      <rPr>
        <sz val="11"/>
        <color rgb="FFFF0000"/>
        <rFont val="宋体"/>
        <charset val="134"/>
      </rPr>
      <t>和旅游</t>
    </r>
    <r>
      <rPr>
        <sz val="11"/>
        <rFont val="宋体"/>
        <charset val="134"/>
      </rPr>
      <t>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</si>
  <si>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文物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</si>
  <si>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文物保护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</si>
  <si>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博物馆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</si>
  <si>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历史名城与古迹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</si>
  <si>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其他文物支出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</si>
  <si>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体育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</si>
  <si>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运动项目管理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</si>
  <si>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体育竞赛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</si>
  <si>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体育训练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</si>
  <si>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体育场馆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</si>
  <si>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群众体育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</si>
  <si>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体育交流与合作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</si>
  <si>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其他体育支出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</si>
  <si>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新闻出版</t>
    </r>
    <r>
      <rPr>
        <sz val="11"/>
        <color rgb="FFFF0000"/>
        <rFont val="宋体"/>
        <charset val="134"/>
      </rPr>
      <t>电影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</si>
  <si>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一般行政管理实务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</si>
  <si>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新闻通讯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</si>
  <si>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出版发行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</si>
  <si>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版权管理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</si>
  <si>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电影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</si>
  <si>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其他新闻出版电影支出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</si>
  <si>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广播电视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</si>
  <si>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广播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</si>
  <si>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电视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</si>
  <si>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其他广播电视支出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</si>
  <si>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其他文化体育与传媒支出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</si>
  <si>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宣传文化发展专项支出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</si>
  <si>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文化产业发展专项支出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</si>
  <si>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其他文化体育与传媒支出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</si>
  <si>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</si>
  <si>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人力资源和社会保障管理事务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</si>
  <si>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综合业务管理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</si>
  <si>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劳动保障监察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</si>
  <si>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就业管理事务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</si>
  <si>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社会保险业务管理事务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</si>
  <si>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社会保险经办机构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</si>
  <si>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劳动关系和维权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</si>
  <si>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公共就业服务和职业技能鉴定机构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</si>
  <si>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劳动人事争议调解仲裁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</si>
  <si>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其他人力资源和社会保障管理事务支出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</si>
  <si>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民政管理事务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</si>
  <si>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民间组织管理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</si>
  <si>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行政区划和地名管理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</si>
  <si>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基层政权和社区建设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</si>
  <si>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其他民政管理事务支出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</si>
  <si>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补充全国社会保障基金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</si>
  <si>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用一般公共预算补充基金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</si>
  <si>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行政事业单位离退休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</si>
  <si>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归口管理的行政单位离退休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</si>
  <si>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事业单位离退休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</si>
  <si>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离退休人员管理机构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</si>
  <si>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未归口管理的行政单位离退休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</si>
  <si>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机关事业单位基本养老保险缴费支出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</si>
  <si>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机关事业单位职业年金缴费支出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</si>
  <si>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对机关事业单位基本养老保险基金的补助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</si>
  <si>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其他行政事业单位离退休支出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</si>
  <si>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企业改革补助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</si>
  <si>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企业关闭破产补助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</si>
  <si>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厂办大集体改革补助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</si>
  <si>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其他企业改革发展补助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</si>
  <si>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就业补助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</si>
  <si>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就业创业服务补贴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</si>
  <si>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职业培训补贴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</si>
  <si>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社会保险补贴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</si>
  <si>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公益性岗位补贴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</si>
  <si>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职业技能鉴定补贴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</si>
  <si>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就业见习补贴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</si>
  <si>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高技能人才培养补助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</si>
  <si>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求职创业补贴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</si>
  <si>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其他就业补助支出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</si>
  <si>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抚恤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</si>
  <si>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死亡抚恤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</si>
  <si>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伤残抚恤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</si>
  <si>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在乡复员、退伍军人生活补助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</si>
  <si>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优抚事业单位支出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</si>
  <si>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义务兵优待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</si>
  <si>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农村籍退役士兵老年生活补助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</si>
  <si>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其他优抚支出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</si>
  <si>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退役安置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</si>
  <si>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退役士兵安置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</si>
  <si>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军队移交政府的离退休人员安置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</si>
  <si>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军队移交政府离退休干部管理机构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</si>
  <si>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退役士兵管理教育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</si>
  <si>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军队转业干部安置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</si>
  <si>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其他退役安置支出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</si>
  <si>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社会福利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</si>
  <si>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儿童福利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</si>
  <si>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老年福利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</si>
  <si>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假肢矫形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</si>
  <si>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殡葬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</si>
  <si>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社会福利事业单位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</si>
  <si>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其他社会福利支出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</si>
  <si>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残疾人事业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</si>
  <si>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残疾人康复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</si>
  <si>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残疾人就业和扶贫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</si>
  <si>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残疾人体育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</si>
  <si>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残疾人生活和护理补贴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</si>
  <si>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其他残疾人事业支出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</si>
  <si>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红十字事业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</si>
  <si>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其他红十字事业支出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</si>
  <si>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最低生活保障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</si>
  <si>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城市最低生活保障金支出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</si>
  <si>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农村最低生活保障金支出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</si>
  <si>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临时救助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</si>
  <si>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临时救助支出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</si>
  <si>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流浪乞讨人员救助支出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</si>
  <si>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特困人员救助供养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</si>
  <si>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城市特困人员救助供养支出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</si>
  <si>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农村特困人员救助供养支出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</si>
  <si>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补充道路交通事故社会救助基金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</si>
  <si>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交强险</t>
    </r>
    <r>
      <rPr>
        <sz val="11"/>
        <color rgb="FFFF0000"/>
        <rFont val="宋体"/>
        <charset val="134"/>
      </rPr>
      <t>增值</t>
    </r>
    <r>
      <rPr>
        <sz val="11"/>
        <rFont val="宋体"/>
        <charset val="134"/>
      </rPr>
      <t>税补助基金支出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</si>
  <si>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交强险罚款收入补助基金支出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</si>
  <si>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其他生活救助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</si>
  <si>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其他城市生活救助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</si>
  <si>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其他农村生活救助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</si>
  <si>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财政对基本养老保险基金的补助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</si>
  <si>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财政对企业职工基本养老保险基金的补助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</si>
  <si>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财政对城乡居民基本养老保险基金的补助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</si>
  <si>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财政对其他基本养老保险基金的补助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</si>
  <si>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财政对其他社会保险基金的补助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</si>
  <si>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财政对失业保险基金的补助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</si>
  <si>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财政对工伤保险基金的补助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</si>
  <si>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财政对生育保险基金的补助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</si>
  <si>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其他财政对社会保险基金的补助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</si>
  <si>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退役军人管理事务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</si>
  <si>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拥军优属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</si>
  <si>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部队供应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</si>
  <si>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其他退役军人事务管理支出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</si>
  <si>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其他社会保障和就业支出</t>
    </r>
  </si>
  <si>
    <r>
      <rPr>
        <sz val="11"/>
        <rFont val="宋体"/>
        <charset val="134"/>
      </rPr>
      <t>九、</t>
    </r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支出</t>
    </r>
  </si>
  <si>
    <r>
      <rPr>
        <sz val="11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</si>
  <si>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</t>
    </r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管理事务支出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</si>
  <si>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公立医院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</si>
  <si>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综合医院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</si>
  <si>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中医（民族）医院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</si>
  <si>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传染病医院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</si>
  <si>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职业病防治医院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</si>
  <si>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精神病医院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</si>
  <si>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妇产医院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</si>
  <si>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儿童医院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</si>
  <si>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其他专科医院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</si>
  <si>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福利医院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</si>
  <si>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行业医院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</si>
  <si>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处理医疗欠费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</si>
  <si>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其他公立医院支出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</si>
  <si>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基层医疗卫生机构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</si>
  <si>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城市社区卫生机构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</si>
  <si>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乡镇卫生院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</si>
  <si>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其他基层医疗卫生机构支出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</si>
  <si>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公共卫生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</si>
  <si>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疾病预防控制机构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</si>
  <si>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卫生监督机构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</si>
  <si>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妇幼保健机构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</si>
  <si>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精神卫生机构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</si>
  <si>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应急救治机构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</si>
  <si>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采供血机构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</si>
  <si>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其他专业公共卫生机构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</si>
  <si>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基本公共卫生服务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</si>
  <si>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重大公共卫生专项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</si>
  <si>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突发公共卫生事件应急处理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</si>
  <si>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其他公共卫生支出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</si>
  <si>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中医药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</si>
  <si>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中医（民族医）药专项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</si>
  <si>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其他中医药支出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</si>
  <si>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计划生育事务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</si>
  <si>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计划生育机构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</si>
  <si>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计划生育服务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</si>
  <si>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其他计划生育事务支出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</si>
  <si>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行政事业单位医疗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</si>
  <si>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行政单位医疗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</si>
  <si>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事业单位医疗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</si>
  <si>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公务员医疗补助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</si>
  <si>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其他行政事业单位医疗支出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</si>
  <si>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财政对基本医疗保险基金的补助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</si>
  <si>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财政对职工基本医疗保险基金的补助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</si>
  <si>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财政对城乡居民基本医疗保险基金的补助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</si>
  <si>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财政对其他基本医疗保险基金的补助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</si>
  <si>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医疗救助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</si>
  <si>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城乡医疗救助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</si>
  <si>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疾病应急救助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</si>
  <si>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其他医疗救助支出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</si>
  <si>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优抚对象医疗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</si>
  <si>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优抚对象医疗补助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</si>
  <si>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其他优抚对象医疗支出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</si>
  <si>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医疗保障管理事务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</si>
  <si>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医疗保障政策管理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</si>
  <si>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医疗保障经办事务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</si>
  <si>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其他医疗保障管理事务支出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</si>
  <si>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老龄卫生健康服务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</si>
  <si>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老龄卫生健康服务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</si>
  <si>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其他卫生健康支出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</si>
  <si>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其他卫生健康支出</t>
    </r>
  </si>
  <si>
    <r>
      <rPr>
        <sz val="11"/>
        <rFont val="宋体"/>
        <charset val="134"/>
      </rPr>
      <t>十、节能环保支出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</si>
  <si>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环境保护管理事务</t>
    </r>
  </si>
  <si>
    <r>
      <rPr>
        <sz val="11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环境保护宣传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</si>
  <si>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环境保护法规、规划及标准</t>
    </r>
  </si>
  <si>
    <r>
      <rPr>
        <sz val="11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环境国际合作及履约</t>
    </r>
  </si>
  <si>
    <r>
      <rPr>
        <sz val="11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环境保护行政许可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</si>
  <si>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其他环境保护管理事务支出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</si>
  <si>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环境监测与监察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</si>
  <si>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建设项目环评审查与监督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</si>
  <si>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核与辐射安全监督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</si>
  <si>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其他环境监测与监察支出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</si>
  <si>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污染防治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</si>
  <si>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大气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</si>
  <si>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水体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</si>
  <si>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噪声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</si>
  <si>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固体废弃物与化学品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</si>
  <si>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放射源和放射性废物监管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</si>
  <si>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辐射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</si>
  <si>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其他污染防治支出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</si>
  <si>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自然生态保护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</si>
  <si>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生态保护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</si>
  <si>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农村环境保护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</si>
  <si>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自然保护区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</si>
  <si>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生物及物种资源保护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</si>
  <si>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其他自然生态保护支出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</si>
  <si>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天然林保护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</si>
  <si>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森林管护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</si>
  <si>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社会保险补助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</si>
  <si>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政策性社会性支出补助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</si>
  <si>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天然林保护工程建设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</si>
  <si>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停伐补助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</si>
  <si>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其他天然林保护支出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</si>
  <si>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退耕还林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</si>
  <si>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退耕现金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</si>
  <si>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退耕还林粮食折现补贴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</si>
  <si>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退耕还林粮食费用补贴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</si>
  <si>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退耕还林工程建设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</si>
  <si>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其他退耕还林支出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</si>
  <si>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风沙荒漠治理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</si>
  <si>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京津风沙源治理工程建设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</si>
  <si>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其他风沙荒漠治理支出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</si>
  <si>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退牧还草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</si>
  <si>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退牧还草工程建设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</si>
  <si>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其他退牧还草支出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</si>
  <si>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已垦草原退耕还草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</si>
  <si>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能源节约利用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</si>
  <si>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污染减排</t>
    </r>
  </si>
  <si>
    <r>
      <rPr>
        <sz val="11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环境监测与信息</t>
    </r>
  </si>
  <si>
    <r>
      <rPr>
        <sz val="11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环境执法监察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</si>
  <si>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减排专项支出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</si>
  <si>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清洁生产专项支出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</si>
  <si>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其他污染减排支出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</si>
  <si>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可再生能源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</si>
  <si>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循环经济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</si>
  <si>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能源管理事务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</si>
  <si>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能源预测预警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</si>
  <si>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能源战略规划与实施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</si>
  <si>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能源科技装备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</si>
  <si>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能源行业管理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</si>
  <si>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能源管理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</si>
  <si>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石油储备发展管理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</si>
  <si>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能源调查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</si>
  <si>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农村电网建设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</si>
  <si>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其他能源管理事务支出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</si>
  <si>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其他节能环保支出</t>
    </r>
  </si>
  <si>
    <r>
      <rPr>
        <sz val="11"/>
        <rFont val="宋体"/>
        <charset val="134"/>
      </rPr>
      <t>十一、城乡社区支出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</si>
  <si>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城乡社区管理事务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</si>
  <si>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行政运行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</si>
  <si>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一般行政管理事务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</si>
  <si>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机关服务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</si>
  <si>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城管执法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</si>
  <si>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工程建设国家标准规范编制与监管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</si>
  <si>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工程建设管理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</si>
  <si>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市政公用行业市场监管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</si>
  <si>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住宅建设与房地产市场监管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</si>
  <si>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执业资格注册、资质审查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</si>
  <si>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其他城乡社区管理事务支出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</si>
  <si>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城乡社区规划与管理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</si>
  <si>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城乡社区公共设施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</si>
  <si>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小城镇基础设施建设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</si>
  <si>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其他城乡社区公共设施支出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</si>
  <si>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城乡社区环境卫生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</si>
  <si>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建设市场管理与监督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</si>
  <si>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其他城乡社区支出</t>
    </r>
  </si>
  <si>
    <r>
      <rPr>
        <sz val="11"/>
        <rFont val="宋体"/>
        <charset val="134"/>
      </rPr>
      <t>十二、农林水支出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</si>
  <si>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农业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</si>
  <si>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事业运行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</si>
  <si>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农垦运行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</si>
  <si>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科技转化与推广服务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</si>
  <si>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病虫害控制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</si>
  <si>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农产品质量安全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</si>
  <si>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执法监管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</si>
  <si>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统计监测与信息服务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</si>
  <si>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农业行业业务管理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</si>
  <si>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对外交流与合作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</si>
  <si>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防灾救灾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</si>
  <si>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稳定农民收入补贴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</si>
  <si>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农业结构调整补贴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</si>
  <si>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农业生产支持补贴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</si>
  <si>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农业组织化与产业化经营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</si>
  <si>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农产品加工与促销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</si>
  <si>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农村公益事业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</si>
  <si>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农业资源保护修复与利用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</si>
  <si>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农村道路建设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</si>
  <si>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成品油价格改革对渔业的补贴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</si>
  <si>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对高校毕业生到基层任职补助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</si>
  <si>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其他农业支出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</si>
  <si>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林业</t>
    </r>
    <r>
      <rPr>
        <sz val="11"/>
        <color rgb="FFFF0000"/>
        <rFont val="宋体"/>
        <charset val="134"/>
      </rPr>
      <t>和草原</t>
    </r>
  </si>
  <si>
    <r>
      <rPr>
        <sz val="11"/>
        <color rgb="FFFF0000"/>
        <rFont val="Times New Roman"/>
        <charset val="134"/>
      </rPr>
      <t xml:space="preserve">        </t>
    </r>
    <r>
      <rPr>
        <sz val="11"/>
        <color rgb="FFFF0000"/>
        <rFont val="宋体"/>
        <charset val="134"/>
      </rPr>
      <t>事业机构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</si>
  <si>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森林培育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</si>
  <si>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技术推广与转化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</si>
  <si>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森林资源管理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</si>
  <si>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森林生态效益补偿</t>
    </r>
  </si>
  <si>
    <r>
      <rPr>
        <sz val="11"/>
        <color rgb="FFFF0000"/>
        <rFont val="Times New Roman"/>
        <charset val="134"/>
      </rPr>
      <t xml:space="preserve">        </t>
    </r>
    <r>
      <rPr>
        <sz val="11"/>
        <color rgb="FFFF0000"/>
        <rFont val="宋体"/>
        <charset val="134"/>
      </rPr>
      <t>自然保护区等管理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</si>
  <si>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动植物保护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</si>
  <si>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湿地保护</t>
    </r>
  </si>
  <si>
    <r>
      <rPr>
        <sz val="11"/>
        <color rgb="FFFF0000"/>
        <rFont val="Times New Roman"/>
        <charset val="134"/>
      </rPr>
      <t xml:space="preserve">        </t>
    </r>
    <r>
      <rPr>
        <sz val="11"/>
        <color rgb="FFFF0000"/>
        <rFont val="宋体"/>
        <charset val="134"/>
      </rPr>
      <t>执法与监督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</si>
  <si>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防沙治沙</t>
    </r>
  </si>
  <si>
    <r>
      <rPr>
        <sz val="11"/>
        <color rgb="FFFF0000"/>
        <rFont val="Times New Roman"/>
        <charset val="134"/>
      </rPr>
      <t xml:space="preserve">        </t>
    </r>
    <r>
      <rPr>
        <sz val="11"/>
        <color rgb="FFFF0000"/>
        <rFont val="宋体"/>
        <charset val="134"/>
      </rPr>
      <t>对外合作与交流</t>
    </r>
  </si>
  <si>
    <r>
      <rPr>
        <sz val="11"/>
        <color rgb="FFFF0000"/>
        <rFont val="Times New Roman"/>
        <charset val="134"/>
      </rPr>
      <t xml:space="preserve">        </t>
    </r>
    <r>
      <rPr>
        <sz val="11"/>
        <color rgb="FFFF0000"/>
        <rFont val="宋体"/>
        <charset val="134"/>
      </rPr>
      <t>产业化管理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</si>
  <si>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信息管理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</si>
  <si>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林区公共支出</t>
    </r>
  </si>
  <si>
    <r>
      <rPr>
        <sz val="11"/>
        <color rgb="FFFF0000"/>
        <rFont val="Times New Roman"/>
        <charset val="134"/>
      </rPr>
      <t xml:space="preserve">        </t>
    </r>
    <r>
      <rPr>
        <sz val="11"/>
        <color rgb="FFFF0000"/>
        <rFont val="宋体"/>
        <charset val="134"/>
      </rPr>
      <t>贷款贴息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</si>
  <si>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成品油价格改革对林业的补贴</t>
    </r>
  </si>
  <si>
    <r>
      <rPr>
        <sz val="11"/>
        <color rgb="FFFF0000"/>
        <rFont val="Times New Roman"/>
        <charset val="134"/>
      </rPr>
      <t xml:space="preserve">        </t>
    </r>
    <r>
      <rPr>
        <sz val="11"/>
        <color rgb="FFFF0000"/>
        <rFont val="宋体"/>
        <charset val="134"/>
      </rPr>
      <t>防灾减灾</t>
    </r>
  </si>
  <si>
    <r>
      <rPr>
        <sz val="11"/>
        <color rgb="FFFF0000"/>
        <rFont val="Times New Roman"/>
        <charset val="134"/>
      </rPr>
      <t xml:space="preserve">        </t>
    </r>
    <r>
      <rPr>
        <sz val="11"/>
        <color rgb="FFFF0000"/>
        <rFont val="宋体"/>
        <charset val="134"/>
      </rPr>
      <t>国家公园</t>
    </r>
  </si>
  <si>
    <r>
      <rPr>
        <sz val="11"/>
        <color rgb="FFFF0000"/>
        <rFont val="Times New Roman"/>
        <charset val="134"/>
      </rPr>
      <t xml:space="preserve">        </t>
    </r>
    <r>
      <rPr>
        <sz val="11"/>
        <color rgb="FFFF0000"/>
        <rFont val="宋体"/>
        <charset val="134"/>
      </rPr>
      <t>草原管理</t>
    </r>
  </si>
  <si>
    <r>
      <rPr>
        <sz val="11"/>
        <color rgb="FFFF0000"/>
        <rFont val="Times New Roman"/>
        <charset val="134"/>
      </rPr>
      <t xml:space="preserve">        </t>
    </r>
    <r>
      <rPr>
        <sz val="11"/>
        <color rgb="FFFF0000"/>
        <rFont val="宋体"/>
        <charset val="134"/>
      </rPr>
      <t>行业业务管理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</si>
  <si>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其他林业</t>
    </r>
    <r>
      <rPr>
        <sz val="11"/>
        <color rgb="FFFF0000"/>
        <rFont val="宋体"/>
        <charset val="134"/>
      </rPr>
      <t>和草原</t>
    </r>
    <r>
      <rPr>
        <sz val="11"/>
        <rFont val="宋体"/>
        <charset val="134"/>
      </rPr>
      <t>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</si>
  <si>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水利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</si>
  <si>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水利行业业务管理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</si>
  <si>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水利工程建设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</si>
  <si>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水利工程运行与维护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</si>
  <si>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长江黄河等流域管理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</si>
  <si>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水利前期工作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</si>
  <si>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水利执法监督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</si>
  <si>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水土保持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</si>
  <si>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水资源节约管理与保护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</si>
  <si>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水质监测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</si>
  <si>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水文测报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</si>
  <si>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防汛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</si>
  <si>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抗旱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</si>
  <si>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农田水利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</si>
  <si>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水利技术推广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</si>
  <si>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国际河流治理与管理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</si>
  <si>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江河湖库水系综合整治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</si>
  <si>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大中型水库移民后期扶持专项支出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</si>
  <si>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水利安全监督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</si>
  <si>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水利建设移民支出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</si>
  <si>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农村人畜饮水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</si>
  <si>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其他水利支出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</si>
  <si>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南水北调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</si>
  <si>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南水北调工程建设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</si>
  <si>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政策研究与信息管理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</si>
  <si>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工程稽查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</si>
  <si>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前期工作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</si>
  <si>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南水北调技术推广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</si>
  <si>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环境、移民及水资源管理与保护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</si>
  <si>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其他南水北调支出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</si>
  <si>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扶贫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</si>
  <si>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农村基础设施建设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</si>
  <si>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生产发展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</si>
  <si>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社会发展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</si>
  <si>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扶贫贷款奖补和贴息</t>
    </r>
  </si>
  <si>
    <r>
      <rPr>
        <sz val="11"/>
        <rFont val="Times New Roman"/>
        <charset val="134"/>
      </rPr>
      <t xml:space="preserve">       “</t>
    </r>
    <r>
      <rPr>
        <sz val="11"/>
        <rFont val="宋体"/>
        <charset val="134"/>
      </rPr>
      <t>三西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农业建设专项补助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</si>
  <si>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扶贫事业机构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</si>
  <si>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其他扶贫支出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</si>
  <si>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农业综合开发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</si>
  <si>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机构运行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</si>
  <si>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土地治理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</si>
  <si>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产业化发展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</si>
  <si>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创新示范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</si>
  <si>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其他农业综合开发支出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</si>
  <si>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农村综合改革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</si>
  <si>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对村级一事一议的补助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</si>
  <si>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国有农场办社会职能改革补助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</si>
  <si>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对村民委员会和村党支部的补助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</si>
  <si>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对村集体经济组织的补助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</si>
  <si>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农村综合改革示范试点补助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</si>
  <si>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其他农村综合改革支出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</si>
  <si>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普惠金融发展支出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</si>
  <si>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支持农村金融机构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</si>
  <si>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涉农贷款增量奖励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</si>
  <si>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农业保险保费补贴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</si>
  <si>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创业担保贷款贴息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</si>
  <si>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补充创业担保贷款基金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</si>
  <si>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其他普惠金融发展支出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</si>
  <si>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目标价格补贴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</si>
  <si>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棉花目标价格补贴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</si>
  <si>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其他目标价格补贴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</si>
  <si>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其他农林水支出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</si>
  <si>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化解其他公益性乡村债务支出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</si>
  <si>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其他农林水支出</t>
    </r>
  </si>
  <si>
    <r>
      <rPr>
        <sz val="11"/>
        <rFont val="宋体"/>
        <charset val="134"/>
      </rPr>
      <t>十三、交通运输支出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</si>
  <si>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公路水路运输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</si>
  <si>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公路建设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</si>
  <si>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公路养护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</si>
  <si>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交通运输信息化建设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</si>
  <si>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公路和运输安全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</si>
  <si>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公路还贷专项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</si>
  <si>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公路运输管理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</si>
  <si>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公路和运输技术标准化建设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</si>
  <si>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港口设施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</si>
  <si>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航道维护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</si>
  <si>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船舶检验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</si>
  <si>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救助打捞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</si>
  <si>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内河运输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</si>
  <si>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远洋运输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</si>
  <si>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海事管理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</si>
  <si>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航标事业发展支出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</si>
  <si>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水路运输管理支出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</si>
  <si>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口岸建设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</si>
  <si>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取消政府还贷二级公路收费专项支出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</si>
  <si>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其他公路水路运输支出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</si>
  <si>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铁路运输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</si>
  <si>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铁路路网建设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</si>
  <si>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铁路还贷专项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</si>
  <si>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铁路安全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</si>
  <si>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铁路专项运输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</si>
  <si>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行业监管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</si>
  <si>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其他铁路运输支出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</si>
  <si>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民用航空运输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</si>
  <si>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机场建设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</si>
  <si>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空管系统建设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</si>
  <si>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民航还贷专项支出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</si>
  <si>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民用航空安全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</si>
  <si>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民航专项运输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</si>
  <si>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其他民用航空运输支出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</si>
  <si>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成品油价格改革对交通运输的补贴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</si>
  <si>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对城市公交的补贴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</si>
  <si>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对农村道路客运的补贴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</si>
  <si>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对出租车的补贴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</si>
  <si>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成品油价格改革补贴其他支出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</si>
  <si>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邮政业支出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</si>
  <si>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邮政普遍服务与特殊服务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</si>
  <si>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其他邮政业支出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</si>
  <si>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车辆购置税支出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</si>
  <si>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车辆购置税用于公路等基础设施建设支出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</si>
  <si>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车辆购置税用于农村公路建设支出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</si>
  <si>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车辆购置税用于老旧汽车报废更新补贴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</si>
  <si>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车辆购置税其他支出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</si>
  <si>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其他交通运输支出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</si>
  <si>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公共交通运营补助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</si>
  <si>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其他交通运输支出</t>
    </r>
  </si>
  <si>
    <r>
      <rPr>
        <sz val="11"/>
        <rFont val="宋体"/>
        <charset val="134"/>
      </rPr>
      <t>十四、资源勘探信息等支出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</si>
  <si>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资源勘探开发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</si>
  <si>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煤炭勘探开采和洗选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</si>
  <si>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石油和天然气勘探开采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</si>
  <si>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黑色金属矿勘探和采选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</si>
  <si>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有色金属矿勘探和采选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</si>
  <si>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非金属矿勘探和采选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</si>
  <si>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其他资源勘探业支出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</si>
  <si>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制造业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</si>
  <si>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纺织业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</si>
  <si>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医药制造业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</si>
  <si>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非金属矿物制品业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</si>
  <si>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通信设备、计算机及其他电子设备制造业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</si>
  <si>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交通运输设备制造业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</si>
  <si>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电气机械及器材制造业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</si>
  <si>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工艺品及其他制造业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</si>
  <si>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石油加工、炼焦及核燃料加工业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</si>
  <si>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化学原料及化学制品制造业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</si>
  <si>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黑色金属冶炼及压延加工业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</si>
  <si>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有色金属冶炼及压延加工业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</si>
  <si>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其他制造业支出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</si>
  <si>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建筑业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</si>
  <si>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其他建筑业支出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</si>
  <si>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工业和信息产业监管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</si>
  <si>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战备应急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</si>
  <si>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信息安全建设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</si>
  <si>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专用通信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</si>
  <si>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无线电监管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</si>
  <si>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工业和信息产业战略研究与标准制定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</si>
  <si>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工业和信息产业支持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</si>
  <si>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电子专项工程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</si>
  <si>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技术基础研究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</si>
  <si>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其他工业和信息产业监管支出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</si>
  <si>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国有资产监管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</si>
  <si>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国有企业监事会专项</t>
    </r>
  </si>
  <si>
    <r>
      <rPr>
        <sz val="11"/>
        <color rgb="FFFF0000"/>
        <rFont val="Times New Roman"/>
        <charset val="134"/>
      </rPr>
      <t xml:space="preserve">        </t>
    </r>
    <r>
      <rPr>
        <sz val="11"/>
        <color rgb="FFFF0000"/>
        <rFont val="宋体"/>
        <charset val="134"/>
      </rPr>
      <t>中央企业专项管理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</si>
  <si>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其他国有资产监管支出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</si>
  <si>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支持中小企业发展和管理支出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</si>
  <si>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科技型中小企业技术创新基金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</si>
  <si>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中小企业发展专项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</si>
  <si>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其他支持中小企业发展和管理支出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</si>
  <si>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其他资源勘探信息等支出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</si>
  <si>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黄金事务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</si>
  <si>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技术改造支出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</si>
  <si>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中药材扶持资金支出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</si>
  <si>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重点产业振兴和技术改造项目贷款贴息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</si>
  <si>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其他资源勘探信息等支出</t>
    </r>
  </si>
  <si>
    <r>
      <rPr>
        <sz val="11"/>
        <rFont val="宋体"/>
        <charset val="134"/>
      </rPr>
      <t>十五、商业服务业等支出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</si>
  <si>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商业流通事务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</si>
  <si>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食品流通安全补贴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</si>
  <si>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市场监测及信息管理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</si>
  <si>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民贸企业补贴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</si>
  <si>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民贸民品贷款贴息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</si>
  <si>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其他商业流通事务支出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</si>
  <si>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涉外发展服务支出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</si>
  <si>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外商投资环境建设补助资金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</si>
  <si>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其他涉外发展服务支出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</si>
  <si>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其他商业服务业等支出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</si>
  <si>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服务业基础设施建设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</si>
  <si>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其他商业服务业等支出</t>
    </r>
  </si>
  <si>
    <r>
      <rPr>
        <sz val="11"/>
        <rFont val="宋体"/>
        <charset val="134"/>
      </rPr>
      <t>十六、金融支出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</si>
  <si>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金融部门行政支出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</si>
  <si>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安全防卫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</si>
  <si>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金融部门其他行政支出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</si>
  <si>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金融发展支出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</si>
  <si>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政策性银行亏损补贴</t>
    </r>
  </si>
  <si>
    <r>
      <rPr>
        <sz val="11"/>
        <color rgb="FFFF0000"/>
        <rFont val="Times New Roman"/>
        <charset val="134"/>
      </rPr>
      <t xml:space="preserve">        </t>
    </r>
    <r>
      <rPr>
        <sz val="11"/>
        <color rgb="FFFF0000"/>
        <rFont val="宋体"/>
        <charset val="134"/>
      </rPr>
      <t>利息费用补贴支出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</si>
  <si>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补充资本金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</si>
  <si>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风险基金补助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</si>
  <si>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其他金融发展支出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</si>
  <si>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其他金融支出</t>
    </r>
  </si>
  <si>
    <r>
      <rPr>
        <sz val="11"/>
        <rFont val="宋体"/>
        <charset val="134"/>
      </rPr>
      <t>十七、援助其他地区支出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</si>
  <si>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一般公共服务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</si>
  <si>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教育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</si>
  <si>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文化体育与传媒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</si>
  <si>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医疗卫生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</si>
  <si>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节能环保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</si>
  <si>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交通运输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</si>
  <si>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住房保障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</si>
  <si>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其他支出</t>
    </r>
  </si>
  <si>
    <r>
      <rPr>
        <sz val="11"/>
        <rFont val="宋体"/>
        <charset val="134"/>
      </rPr>
      <t>十八、</t>
    </r>
    <r>
      <rPr>
        <sz val="11"/>
        <color rgb="FFFF000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</si>
  <si>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r>
      <rPr>
        <sz val="11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资源事务</t>
    </r>
  </si>
  <si>
    <r>
      <rPr>
        <sz val="11"/>
        <rFont val="Times New Roman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资源规划及管理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</si>
  <si>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土地资源调查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</si>
  <si>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土地资源利用与保护</t>
    </r>
  </si>
  <si>
    <r>
      <rPr>
        <sz val="11"/>
        <rFont val="Times New Roman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资源社会公益服务</t>
    </r>
  </si>
  <si>
    <r>
      <rPr>
        <sz val="11"/>
        <rFont val="Times New Roman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资源行业业务管理</t>
    </r>
  </si>
  <si>
    <r>
      <rPr>
        <sz val="11"/>
        <rFont val="Times New Roman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资源调查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</si>
  <si>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国土整治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</si>
  <si>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土地资源储备支出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</si>
  <si>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地质矿产资源与环境调查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</si>
  <si>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地质矿产资源利用与保护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</si>
  <si>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地质转产项目财政贴息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</si>
  <si>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国外风险勘查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</si>
  <si>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地质勘查基金（周转金）支出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</si>
  <si>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资源事务支出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</si>
  <si>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海洋管理事务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</si>
  <si>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海域使用管理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</si>
  <si>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海洋环境保护与监测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</si>
  <si>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海洋调查评价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</si>
  <si>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海洋权益维护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</si>
  <si>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海洋执法监察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</si>
  <si>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海洋防灾减灾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</si>
  <si>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海洋卫星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</si>
  <si>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极地考察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</si>
  <si>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海洋矿产资源勘探研究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</si>
  <si>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海港航标维护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</si>
  <si>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海水淡化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</si>
  <si>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无居民海岛使用金支出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</si>
  <si>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海岛和海域保护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</si>
  <si>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其他海洋管理事务支出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</si>
  <si>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测绘事务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</si>
  <si>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基础测绘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</si>
  <si>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航空摄影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</si>
  <si>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测绘工程建设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</si>
  <si>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其他测绘事务支出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</si>
  <si>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气象事务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</si>
  <si>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气象事业机构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</si>
  <si>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气象探测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</si>
  <si>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气象信息传输及管理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</si>
  <si>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气象预报预测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</si>
  <si>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气象服务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</si>
  <si>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气象装备保障维护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</si>
  <si>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气象基础设施建设与维修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</si>
  <si>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气象卫星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</si>
  <si>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气象法规与标准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</si>
  <si>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气象资金审计稽查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</si>
  <si>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其他气象事务支出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</si>
  <si>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</t>
    </r>
    <r>
      <rPr>
        <sz val="11"/>
        <color rgb="FFFF000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</si>
  <si>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r>
      <rPr>
        <sz val="11"/>
        <rFont val="宋体"/>
        <charset val="134"/>
      </rPr>
      <t>十九、住房保障支出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</si>
  <si>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保障性安居工程支出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</si>
  <si>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廉租住房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</si>
  <si>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沉陷区治理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</si>
  <si>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棚户区改造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</si>
  <si>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少数民族地区游牧民定居工程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</si>
  <si>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农村危房改造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</si>
  <si>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公共租赁住房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</si>
  <si>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保障性住房租金补贴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</si>
  <si>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其他保障性安居工程支出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</si>
  <si>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住房改革支出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</si>
  <si>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住房公积金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</si>
  <si>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提租补贴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</si>
  <si>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购房补贴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</si>
  <si>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城乡社区住宅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</si>
  <si>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公有住房建设和维修改造支出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</si>
  <si>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住房公积金管理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</si>
  <si>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其他城乡社区住宅支出</t>
    </r>
  </si>
  <si>
    <r>
      <rPr>
        <sz val="11"/>
        <rFont val="宋体"/>
        <charset val="134"/>
      </rPr>
      <t>二十、粮油物资储备支出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</si>
  <si>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粮油事务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</si>
  <si>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粮食财务与审计支出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</si>
  <si>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粮食信息统计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</si>
  <si>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粮食专项业务活动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</si>
  <si>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国家粮油差价补贴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</si>
  <si>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粮食财务挂账利息补贴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</si>
  <si>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粮食财务挂账消化款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</si>
  <si>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处理陈化粮补贴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</si>
  <si>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粮食风险基金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</si>
  <si>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粮油市场调控专项资金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</si>
  <si>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其他粮油事务支出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</si>
  <si>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物资事务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</si>
  <si>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铁路专用线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</si>
  <si>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护库武警和民兵支出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</si>
  <si>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物资保管与保养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</si>
  <si>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专项贷款利息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</si>
  <si>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物资转移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</si>
  <si>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物资轮换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</si>
  <si>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仓库建设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</si>
  <si>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仓库安防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</si>
  <si>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其他物资事务支出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</si>
  <si>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能源储备</t>
    </r>
  </si>
  <si>
    <r>
      <rPr>
        <sz val="11"/>
        <rFont val="Times New Roman"/>
        <charset val="134"/>
      </rPr>
      <t xml:space="preserve">        </t>
    </r>
    <r>
      <rPr>
        <sz val="11"/>
        <color rgb="FFFF0000"/>
        <rFont val="宋体"/>
        <charset val="134"/>
      </rPr>
      <t>石油储备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</si>
  <si>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天然铀能源储备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</si>
  <si>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煤炭储备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</si>
  <si>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其他能源储备</t>
    </r>
    <r>
      <rPr>
        <sz val="11"/>
        <color rgb="FFFF0000"/>
        <rFont val="宋体"/>
        <charset val="134"/>
      </rPr>
      <t>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</si>
  <si>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粮油储备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</si>
  <si>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储备粮油补贴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</si>
  <si>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储备粮油差价补贴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</si>
  <si>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储备粮（油）库建设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</si>
  <si>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最低收购价政策支出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</si>
  <si>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其他粮油储备支出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</si>
  <si>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重要商品储备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</si>
  <si>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棉花储备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</si>
  <si>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食糖储备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</si>
  <si>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肉类储备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</si>
  <si>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化肥储备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</si>
  <si>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农药储备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</si>
  <si>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边销茶储备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</si>
  <si>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羊毛储备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</si>
  <si>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医药储备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</si>
  <si>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食盐储备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</si>
  <si>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战略物资储备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</si>
  <si>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其他重要商品储备支出</t>
    </r>
  </si>
  <si>
    <r>
      <rPr>
        <sz val="11"/>
        <color rgb="FFFF0000"/>
        <rFont val="宋体"/>
        <charset val="134"/>
      </rPr>
      <t>二十一、灾害防治及应急管理支出</t>
    </r>
  </si>
  <si>
    <r>
      <rPr>
        <sz val="11"/>
        <color rgb="FFFF0000"/>
        <rFont val="Times New Roman"/>
        <charset val="134"/>
      </rPr>
      <t xml:space="preserve">     </t>
    </r>
    <r>
      <rPr>
        <sz val="11"/>
        <color rgb="FFFF0000"/>
        <rFont val="宋体"/>
        <charset val="134"/>
      </rPr>
      <t>应急管理事务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</si>
  <si>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行政运行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</si>
  <si>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一般行政管理事务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</si>
  <si>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机关服务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</si>
  <si>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灾害风险防治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</si>
  <si>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国务院安委会专项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</si>
  <si>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安全监管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</si>
  <si>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安全生产基础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</si>
  <si>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应急救援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</si>
  <si>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应急管理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</si>
  <si>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事业运行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</si>
  <si>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其他应急管理支出</t>
    </r>
  </si>
  <si>
    <r>
      <rPr>
        <sz val="11"/>
        <color rgb="FFFF0000"/>
        <rFont val="Times New Roman"/>
        <charset val="134"/>
      </rPr>
      <t xml:space="preserve">     </t>
    </r>
    <r>
      <rPr>
        <sz val="11"/>
        <color rgb="FFFF0000"/>
        <rFont val="宋体"/>
        <charset val="134"/>
      </rPr>
      <t>消防事务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</si>
  <si>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一般行政管理实务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</si>
  <si>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消防应急救援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</si>
  <si>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其他消防事务支出</t>
    </r>
  </si>
  <si>
    <r>
      <rPr>
        <sz val="11"/>
        <color rgb="FFFF0000"/>
        <rFont val="Times New Roman"/>
        <charset val="134"/>
      </rPr>
      <t xml:space="preserve">     </t>
    </r>
    <r>
      <rPr>
        <sz val="11"/>
        <color rgb="FFFF0000"/>
        <rFont val="宋体"/>
        <charset val="134"/>
      </rPr>
      <t>森林消防事务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</si>
  <si>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森林消防应急救援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</si>
  <si>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其他森林消防事务支出</t>
    </r>
  </si>
  <si>
    <r>
      <rPr>
        <sz val="11"/>
        <color rgb="FFFF0000"/>
        <rFont val="Times New Roman"/>
        <charset val="134"/>
      </rPr>
      <t xml:space="preserve">     </t>
    </r>
    <r>
      <rPr>
        <sz val="11"/>
        <color rgb="FFFF0000"/>
        <rFont val="宋体"/>
        <charset val="134"/>
      </rPr>
      <t>煤矿安全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</si>
  <si>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煤矿安全监察事务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</si>
  <si>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煤矿应急救援事务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</si>
  <si>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其他煤矿安全支出</t>
    </r>
  </si>
  <si>
    <r>
      <rPr>
        <sz val="11"/>
        <color rgb="FFFF0000"/>
        <rFont val="Times New Roman"/>
        <charset val="134"/>
      </rPr>
      <t xml:space="preserve">     </t>
    </r>
    <r>
      <rPr>
        <sz val="11"/>
        <color rgb="FFFF0000"/>
        <rFont val="宋体"/>
        <charset val="134"/>
      </rPr>
      <t>地震事务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</si>
  <si>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地震监测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</si>
  <si>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地震预测预报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</si>
  <si>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地震灾害预防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</si>
  <si>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地震应急救援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</si>
  <si>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地震环境探察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</si>
  <si>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防震减灾信息管理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</si>
  <si>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防震减灾基础管理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</si>
  <si>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地震事业机构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</si>
  <si>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其他地震事务支出</t>
    </r>
  </si>
  <si>
    <r>
      <rPr>
        <sz val="11"/>
        <color rgb="FFFF0000"/>
        <rFont val="Times New Roman"/>
        <charset val="134"/>
      </rPr>
      <t xml:space="preserve">     </t>
    </r>
    <r>
      <rPr>
        <sz val="11"/>
        <color rgb="FFFF0000"/>
        <rFont val="宋体"/>
        <charset val="134"/>
      </rPr>
      <t>自然灾害防治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</si>
  <si>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地质灾害防治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</si>
  <si>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森林草原防灾减灾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</si>
  <si>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其他自然灾害防治支出</t>
    </r>
  </si>
  <si>
    <r>
      <rPr>
        <sz val="11"/>
        <color rgb="FFFF0000"/>
        <rFont val="Times New Roman"/>
        <charset val="134"/>
      </rPr>
      <t xml:space="preserve">     </t>
    </r>
    <r>
      <rPr>
        <sz val="11"/>
        <color rgb="FFFF0000"/>
        <rFont val="宋体"/>
        <charset val="134"/>
      </rPr>
      <t>自然灾害救灾及恢复重建支出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</si>
  <si>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中央自然灾害生活补助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</si>
  <si>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地方自然灾害生活补助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</si>
  <si>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自然灾害救灾补助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</si>
  <si>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自然灾害灾后重建补助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</si>
  <si>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其他自然灾害生活救助支出</t>
    </r>
  </si>
  <si>
    <r>
      <rPr>
        <sz val="11"/>
        <color rgb="FFFF0000"/>
        <rFont val="Times New Roman"/>
        <charset val="134"/>
      </rPr>
      <t xml:space="preserve">     </t>
    </r>
    <r>
      <rPr>
        <sz val="11"/>
        <color rgb="FFFF0000"/>
        <rFont val="宋体"/>
        <charset val="134"/>
      </rPr>
      <t>其他灾害防治及应急管理支出</t>
    </r>
  </si>
  <si>
    <r>
      <rPr>
        <sz val="11"/>
        <rFont val="宋体"/>
        <charset val="134"/>
      </rPr>
      <t>二十二、预备费</t>
    </r>
  </si>
  <si>
    <r>
      <rPr>
        <sz val="11"/>
        <rFont val="宋体"/>
        <charset val="134"/>
      </rPr>
      <t>二十三、债务付息支出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</si>
  <si>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地方政府一般债务付息支出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</si>
  <si>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地方政府一般债券付息支出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</si>
  <si>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地方政府向外国政府借款付息支出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</si>
  <si>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地方政府向国际组织借款付息支出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</si>
  <si>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地方政府其他一般债务付息支出</t>
    </r>
  </si>
  <si>
    <r>
      <rPr>
        <sz val="11"/>
        <rFont val="宋体"/>
        <charset val="134"/>
      </rPr>
      <t>二十四、债务发行费用支出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</si>
  <si>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地方政府一般债务发行费用支出</t>
    </r>
  </si>
  <si>
    <r>
      <rPr>
        <sz val="11"/>
        <rFont val="宋体"/>
        <charset val="134"/>
      </rPr>
      <t>二十五、其他支出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</si>
  <si>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年初预留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</si>
  <si>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其他支出</t>
    </r>
  </si>
  <si>
    <r>
      <rPr>
        <b/>
        <sz val="11"/>
        <rFont val="宋体"/>
        <charset val="134"/>
      </rPr>
      <t>支出合计</t>
    </r>
  </si>
  <si>
    <t>2019年一般公共预算本级基本支出明细表</t>
  </si>
  <si>
    <t>一、机关工资福利支出</t>
  </si>
  <si>
    <t>工资奖金津贴</t>
  </si>
  <si>
    <t>社会保险缴费</t>
  </si>
  <si>
    <t>住房公积金</t>
  </si>
  <si>
    <t>其他工资福利支出</t>
  </si>
  <si>
    <t>二、机关商品和服务支出</t>
  </si>
  <si>
    <t>办公经费</t>
  </si>
  <si>
    <t>会议费</t>
  </si>
  <si>
    <t>培训费</t>
  </si>
  <si>
    <t>委托业务费</t>
  </si>
  <si>
    <t>公务接待费</t>
  </si>
  <si>
    <t>公务用车运行维护费</t>
  </si>
  <si>
    <t>维修费</t>
  </si>
  <si>
    <t>其他商品和服务支出</t>
  </si>
  <si>
    <t>三、对事业单位经常性补助</t>
  </si>
  <si>
    <t>工资福利支出</t>
  </si>
  <si>
    <t>商品和服务支出</t>
  </si>
  <si>
    <t>其他对事业单位补助</t>
  </si>
  <si>
    <t>四、对个人和家庭的补助</t>
  </si>
  <si>
    <t>社会福利和救助</t>
  </si>
  <si>
    <t>助学金</t>
  </si>
  <si>
    <t>个人农业生成补贴</t>
  </si>
  <si>
    <t>离退休费</t>
  </si>
  <si>
    <t>其他对个人和家庭补助</t>
  </si>
  <si>
    <t>五、其他支出</t>
  </si>
  <si>
    <t>对民间非营利组织和群众性自治组织补贴</t>
  </si>
  <si>
    <t>支出合计</t>
  </si>
  <si>
    <t>注：1、由于我县财政较困难，支出规模小，各单位办公经费按人平0.5万元/年至2.5万元/年的标准安排，没有财力安排“三公”经费，各行政事业单位“三公”经费由单位从其办公经费中统筹安排；</t>
  </si>
  <si>
    <t>2、离退休费财政按在职人员工资的20%补助后，缺口部分由财政兜底，安排在项目经费内，本表没有体现。</t>
  </si>
  <si>
    <t>2019年一般公共预算税收返还和转移支付表</t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</si>
  <si>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</si>
  <si>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t>一、返还性收入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</si>
  <si>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</si>
  <si>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</si>
  <si>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</si>
  <si>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</si>
  <si>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</si>
  <si>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其他税收返还收入</t>
  </si>
  <si>
    <t>二、一般性转移支付收入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</si>
  <si>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</si>
  <si>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</si>
  <si>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</si>
  <si>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</si>
  <si>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</si>
  <si>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</si>
  <si>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</si>
  <si>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</si>
  <si>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</si>
  <si>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</si>
  <si>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</si>
  <si>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</si>
  <si>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</si>
  <si>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</si>
  <si>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</si>
  <si>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</si>
  <si>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</si>
  <si>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边疆地区转移支付收入</t>
  </si>
  <si>
    <t xml:space="preserve">      贫困地区转移支付收入</t>
  </si>
  <si>
    <t xml:space="preserve">      其他一般性转移支付收入</t>
  </si>
  <si>
    <t xml:space="preserve">      住房保障共同财政事权转移支付收入</t>
  </si>
  <si>
    <t xml:space="preserve">      卫生健康共同财政事权转移支付收入</t>
  </si>
  <si>
    <t xml:space="preserve">      教育共同财政事权转移支付收入</t>
  </si>
  <si>
    <t>三、专项转移支付收入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</si>
  <si>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外交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</si>
  <si>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国防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</si>
  <si>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公共安全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</si>
  <si>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科学技术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</si>
  <si>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文化</t>
    </r>
    <r>
      <rPr>
        <sz val="11"/>
        <color rgb="FFFF0000"/>
        <rFont val="宋体"/>
        <charset val="134"/>
      </rPr>
      <t>旅游</t>
    </r>
    <r>
      <rPr>
        <sz val="11"/>
        <rFont val="宋体"/>
        <charset val="134"/>
      </rPr>
      <t>体育与传媒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</si>
  <si>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社会保障和就业</t>
    </r>
  </si>
  <si>
    <r>
      <rPr>
        <sz val="11"/>
        <rFont val="Times New Roman"/>
        <charset val="134"/>
      </rPr>
      <t xml:space="preserve">  </t>
    </r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卫生健康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</si>
  <si>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城乡社区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</si>
  <si>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农林水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</si>
  <si>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资源勘探信息等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</si>
  <si>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商业服务业等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</si>
  <si>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金融</t>
    </r>
  </si>
  <si>
    <r>
      <rPr>
        <sz val="11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自然资源</t>
    </r>
    <r>
      <rPr>
        <sz val="11"/>
        <rFont val="宋体"/>
        <charset val="134"/>
      </rPr>
      <t>海洋气象等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</si>
  <si>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粮油物资储备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</si>
  <si>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其他收入</t>
    </r>
  </si>
  <si>
    <t>1、由于我县各乡镇经济薄弱，财源匮乏，没有设立金库的经济基础，我县对乡镇财政管理执行的是一个部门预算管理体制，没有对其有税收返还、转移支付资金安排，本表所指的返还性收入、转移性收入是省财政对我县的补助收入。</t>
  </si>
  <si>
    <t>2019年县级一般公共预算“三公”经费预算表</t>
  </si>
  <si>
    <t>地区</t>
  </si>
  <si>
    <t>三公经费预算数</t>
  </si>
  <si>
    <t>小计</t>
  </si>
  <si>
    <t>公务用车购置及运行费</t>
  </si>
  <si>
    <t>其中：</t>
  </si>
  <si>
    <t>因公出国(境)费用</t>
  </si>
  <si>
    <t>公务用车购置费</t>
  </si>
  <si>
    <t>绥宁县</t>
  </si>
  <si>
    <t>注：1.本表所指“三公”经费预算，是指经绥宁县财政局汇总，2019年度绥宁县行政事业单位（包括县级行政单位、事业单位、各乡镇人民政府和其他单位），使用当年公共财政拨款(包括公共财政经费拨款和纳入公共财政管理的非税收入)安排的因公出国（境）经费、公务接待费、公务用车购置及运行费情况</t>
  </si>
  <si>
    <t>2018年政府一般债务限额和余额情况表</t>
  </si>
  <si>
    <t>限额</t>
  </si>
  <si>
    <t>余额</t>
  </si>
  <si>
    <t>发行额</t>
  </si>
  <si>
    <t>还本额</t>
  </si>
  <si>
    <t>付息额</t>
  </si>
  <si>
    <t>2019年预算还本额</t>
  </si>
  <si>
    <t>2019年预算付息额</t>
  </si>
  <si>
    <t>2019年全县政府性基金收入预算表</t>
  </si>
  <si>
    <t>一、本年收入</t>
  </si>
  <si>
    <t>农业土地开发资金收入</t>
  </si>
  <si>
    <t>国有土地使用权出让收入</t>
  </si>
  <si>
    <t>彩票公益金收入</t>
  </si>
  <si>
    <t>城市基础设施配套费收入</t>
  </si>
  <si>
    <t>小型水库移民扶助基金收入</t>
  </si>
  <si>
    <t>车辆通行费</t>
  </si>
  <si>
    <t>污水处理费收入</t>
  </si>
  <si>
    <t>其他政府性基金收入</t>
  </si>
  <si>
    <t>专项债券对应项目专项收入</t>
  </si>
  <si>
    <t>三、上年结余收入</t>
  </si>
  <si>
    <t>四、调入资金</t>
  </si>
  <si>
    <t>五、债务转贷收入</t>
  </si>
  <si>
    <t>收入总计</t>
  </si>
  <si>
    <t>2019年县本级政府性基金收入预算表</t>
  </si>
  <si>
    <t>2019年全县政府性基金支出预算表</t>
  </si>
  <si>
    <t>本年支出</t>
  </si>
  <si>
    <t>一、文化体育与传媒支出</t>
  </si>
  <si>
    <t xml:space="preserve">    国家电影事业发展专项资金及对应专项债务收入安排的支出</t>
  </si>
  <si>
    <t>二、社会保障和就业支出</t>
  </si>
  <si>
    <t xml:space="preserve">    大中型水库移民后期扶持基金支出</t>
  </si>
  <si>
    <t xml:space="preserve">    小型水库移民扶助基金及对应专项债务收入安排的支出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</si>
  <si>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</si>
  <si>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</si>
  <si>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</si>
  <si>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</si>
  <si>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国有土地使用权出让收入及对应专项债务收入安排的支出</t>
  </si>
  <si>
    <t xml:space="preserve">    城市公用事业附加及对应专项债务收入安排的支出</t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</si>
  <si>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</si>
  <si>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</si>
  <si>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</si>
  <si>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</si>
  <si>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</si>
  <si>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</si>
  <si>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大中型水库库区基金及对应专项债务收入安排的支出</t>
  </si>
  <si>
    <t xml:space="preserve">    三峡水库库区基金支出</t>
  </si>
  <si>
    <t xml:space="preserve">    国家重大水利工程建设基金及对应专项债务收入安排的支出</t>
  </si>
  <si>
    <t>六、交通运输支出</t>
  </si>
  <si>
    <t xml:space="preserve">    海南省高等级公路车辆通行附加费及对应专项债务收入安排的支出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</si>
  <si>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</si>
  <si>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</si>
  <si>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</si>
  <si>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</si>
  <si>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</si>
  <si>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</si>
  <si>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散装水泥专项资金及对应专项债务收入安排的支出</t>
  </si>
  <si>
    <t xml:space="preserve">    新型墙体材料专项基金及对应专项债务收入安排的支出</t>
  </si>
  <si>
    <t xml:space="preserve">    农网还贷资金支出</t>
  </si>
  <si>
    <t>八、商业服务业等支出</t>
  </si>
  <si>
    <t xml:space="preserve">    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</si>
  <si>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</si>
  <si>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</si>
  <si>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</si>
  <si>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</si>
  <si>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</si>
  <si>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</si>
  <si>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</si>
  <si>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</si>
  <si>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</si>
  <si>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</si>
  <si>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</si>
  <si>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</si>
  <si>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</si>
  <si>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</si>
  <si>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支出总计</t>
  </si>
  <si>
    <t>2019年县本级政府性基金支出预算表</t>
  </si>
  <si>
    <t>2019年政府性基金转移支付预算表</t>
  </si>
  <si>
    <t>0</t>
  </si>
  <si>
    <t>由于我县各乡镇经济薄弱，财源匮乏，没有设立金库的经济基础，我县对乡镇财政管理执行的是一个部门预算管理体制，没有对其有税收返还、转移支付资金安排，所以本表数据为空。</t>
  </si>
  <si>
    <t>2018年政府专项债务限额和余额情况表</t>
  </si>
  <si>
    <t>2019年全县国有资本经营收入预算表</t>
  </si>
  <si>
    <t xml:space="preserve">      股利、股息收入</t>
  </si>
  <si>
    <t xml:space="preserve">           其他股利、股息收入</t>
  </si>
  <si>
    <t>三、上年结转</t>
  </si>
  <si>
    <t>2019年县本级国有资本经营收入预算表</t>
  </si>
  <si>
    <t>2019年全县国有资本经营支出预算表</t>
  </si>
  <si>
    <t>一、本年支出</t>
  </si>
  <si>
    <t xml:space="preserve">    解决历史遗留问题及改革成本支出</t>
  </si>
  <si>
    <t xml:space="preserve">    其他国有资本经营预算支出</t>
  </si>
  <si>
    <t>二、补助下级支出</t>
  </si>
  <si>
    <t>三、调出资金</t>
  </si>
  <si>
    <t>2019年县本级国有资本经营支出预算表</t>
  </si>
  <si>
    <t>2019年全县社会保险基金收入预算表</t>
  </si>
  <si>
    <t xml:space="preserve">    城乡居民基本养老保险基金</t>
  </si>
  <si>
    <t xml:space="preserve">       城乡居民基本养老保险费收入</t>
  </si>
  <si>
    <t xml:space="preserve">       财政补贴收入</t>
  </si>
  <si>
    <t xml:space="preserve">       利息收入</t>
  </si>
  <si>
    <t xml:space="preserve">       其他收入</t>
  </si>
  <si>
    <t xml:space="preserve">       转移收入</t>
  </si>
  <si>
    <t xml:space="preserve">    机关事业单位养老保险基金</t>
  </si>
  <si>
    <t xml:space="preserve">       机关事业单位养老保险费收入</t>
  </si>
  <si>
    <t xml:space="preserve">    城镇职工基本医疗保险基金</t>
  </si>
  <si>
    <t xml:space="preserve">       城镇职工基本医疗保险费收入</t>
  </si>
  <si>
    <t xml:space="preserve">    城乡居民基本医疗保险基金</t>
  </si>
  <si>
    <t xml:space="preserve">       城乡居民基本医疗保险费收入</t>
  </si>
  <si>
    <t xml:space="preserve">    失业保险基金</t>
  </si>
  <si>
    <t xml:space="preserve">       失业保险费收入</t>
  </si>
  <si>
    <t xml:space="preserve">    生育保险基金</t>
  </si>
  <si>
    <t xml:space="preserve">       生育保险费收入</t>
  </si>
  <si>
    <t>二、上年结余</t>
  </si>
  <si>
    <t>备注：1、企业养老保险基金从2010年开始由省里统一编制预算。</t>
  </si>
  <si>
    <t>2、工伤保险基金省财政厅与人社厅决定预算由市工伤保险处统一编制。</t>
  </si>
  <si>
    <t>2019年县本级社会保险基金收入预算表</t>
  </si>
  <si>
    <t>2019年全县社会保险基金支出预算表</t>
  </si>
  <si>
    <t xml:space="preserve">       城乡居民基本养老保险基金支出</t>
  </si>
  <si>
    <t xml:space="preserve">       转移支出</t>
  </si>
  <si>
    <t xml:space="preserve">       机关事业单位养老保险基金支出</t>
  </si>
  <si>
    <t xml:space="preserve">       城镇职工基本医疗保险基金支出</t>
  </si>
  <si>
    <t xml:space="preserve">       城乡居民基本医疗保险基金支出</t>
  </si>
  <si>
    <t xml:space="preserve">       失业保险基金支出</t>
  </si>
  <si>
    <t xml:space="preserve">       生育保险基金支出</t>
  </si>
  <si>
    <t>二、年末滚存结余</t>
  </si>
  <si>
    <t>2019年县本级社会保险基金支出预算表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</si>
</sst>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;[Red]\-0\ "/>
    <numFmt numFmtId="177" formatCode="0_ "/>
    <numFmt numFmtId="178" formatCode="0.0_ "/>
    <numFmt numFmtId="179" formatCode="0_);[Red]\(0\)"/>
  </numFmts>
  <fonts count="6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indexed="8"/>
      <name val="黑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rgb="FFFF0000"/>
      <name val="Times New Roman"/>
      <charset val="134"/>
    </font>
    <font>
      <b/>
      <sz val="11"/>
      <name val="Times New Roman"/>
      <charset val="134"/>
    </font>
    <font>
      <sz val="11"/>
      <color rgb="FFFF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20"/>
      <name val="Tahoma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indexed="17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Geneva"/>
      <charset val="134"/>
    </font>
    <font>
      <sz val="12"/>
      <color indexed="20"/>
      <name val="宋体"/>
      <charset val="134"/>
    </font>
    <font>
      <sz val="10"/>
      <name val="Helv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2"/>
      <name val="Times New Roman"/>
      <charset val="134"/>
    </font>
    <font>
      <b/>
      <sz val="13"/>
      <color indexed="56"/>
      <name val="宋体"/>
      <charset val="134"/>
    </font>
    <font>
      <sz val="10"/>
      <color indexed="8"/>
      <name val="Arial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Tahoma"/>
      <charset val="134"/>
    </font>
    <font>
      <sz val="11"/>
      <color indexed="52"/>
      <name val="宋体"/>
      <charset val="134"/>
    </font>
    <font>
      <b/>
      <sz val="14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1937">
    <xf numFmtId="0" fontId="0" fillId="0" borderId="0">
      <alignment vertical="center"/>
    </xf>
    <xf numFmtId="0" fontId="3" fillId="0" borderId="0"/>
    <xf numFmtId="0" fontId="3" fillId="0" borderId="0"/>
    <xf numFmtId="42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6" fillId="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3" fillId="0" borderId="0">
      <alignment vertical="center"/>
    </xf>
    <xf numFmtId="0" fontId="3" fillId="0" borderId="0"/>
    <xf numFmtId="0" fontId="3" fillId="0" borderId="0"/>
    <xf numFmtId="0" fontId="27" fillId="22" borderId="0" applyNumberFormat="0" applyBorder="0" applyAlignment="0" applyProtection="0">
      <alignment vertical="center"/>
    </xf>
    <xf numFmtId="0" fontId="37" fillId="28" borderId="1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0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" fillId="0" borderId="0"/>
    <xf numFmtId="0" fontId="27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0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/>
    <xf numFmtId="0" fontId="35" fillId="0" borderId="0" applyNumberFormat="0" applyFill="0" applyBorder="0" applyAlignment="0" applyProtection="0">
      <alignment vertical="center"/>
    </xf>
    <xf numFmtId="0" fontId="0" fillId="35" borderId="20" applyNumberFormat="0" applyFont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8" fillId="0" borderId="0"/>
    <xf numFmtId="0" fontId="27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2" fillId="0" borderId="13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22" fillId="0" borderId="13" applyNumberFormat="0" applyFill="0" applyAlignment="0" applyProtection="0">
      <alignment vertical="center"/>
    </xf>
    <xf numFmtId="0" fontId="3" fillId="0" borderId="0"/>
    <xf numFmtId="0" fontId="49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3" fillId="0" borderId="0"/>
    <xf numFmtId="0" fontId="34" fillId="0" borderId="1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0" fillId="21" borderId="19" applyNumberFormat="0" applyAlignment="0" applyProtection="0">
      <alignment vertical="center"/>
    </xf>
    <xf numFmtId="0" fontId="3" fillId="0" borderId="0">
      <alignment vertical="center"/>
    </xf>
    <xf numFmtId="0" fontId="32" fillId="21" borderId="16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36" fillId="27" borderId="17" applyNumberFormat="0" applyAlignment="0" applyProtection="0">
      <alignment vertical="center"/>
    </xf>
    <xf numFmtId="0" fontId="3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3" fillId="0" borderId="0"/>
    <xf numFmtId="0" fontId="43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55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" fillId="0" borderId="0"/>
    <xf numFmtId="0" fontId="30" fillId="46" borderId="0" applyNumberFormat="0" applyBorder="0" applyAlignment="0" applyProtection="0">
      <alignment vertical="center"/>
    </xf>
    <xf numFmtId="0" fontId="52" fillId="43" borderId="22" applyNumberFormat="0" applyAlignment="0" applyProtection="0">
      <alignment vertical="center"/>
    </xf>
    <xf numFmtId="0" fontId="3" fillId="0" borderId="0"/>
    <xf numFmtId="0" fontId="3" fillId="0" borderId="0"/>
    <xf numFmtId="0" fontId="23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0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3" fillId="0" borderId="0"/>
    <xf numFmtId="0" fontId="30" fillId="48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3" fillId="0" borderId="0"/>
    <xf numFmtId="0" fontId="30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3" fillId="45" borderId="0" applyNumberFormat="0" applyBorder="0" applyAlignment="0" applyProtection="0">
      <alignment vertical="center"/>
    </xf>
    <xf numFmtId="0" fontId="3" fillId="0" borderId="0"/>
    <xf numFmtId="0" fontId="55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" fillId="0" borderId="0"/>
    <xf numFmtId="0" fontId="23" fillId="8" borderId="0" applyNumberFormat="0" applyBorder="0" applyAlignment="0" applyProtection="0">
      <alignment vertical="center"/>
    </xf>
    <xf numFmtId="0" fontId="48" fillId="0" borderId="0"/>
    <xf numFmtId="9" fontId="16" fillId="0" borderId="0" applyFont="0" applyFill="0" applyBorder="0" applyAlignment="0" applyProtection="0">
      <alignment vertical="center"/>
    </xf>
    <xf numFmtId="0" fontId="3" fillId="0" borderId="0"/>
    <xf numFmtId="0" fontId="51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0" borderId="0"/>
    <xf numFmtId="0" fontId="56" fillId="0" borderId="0"/>
    <xf numFmtId="0" fontId="48" fillId="0" borderId="0"/>
    <xf numFmtId="0" fontId="3" fillId="0" borderId="0">
      <alignment vertical="center"/>
    </xf>
    <xf numFmtId="0" fontId="3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56" fillId="0" borderId="0">
      <alignment vertical="center"/>
    </xf>
    <xf numFmtId="0" fontId="3" fillId="0" borderId="0"/>
    <xf numFmtId="0" fontId="16" fillId="9" borderId="0" applyNumberFormat="0" applyBorder="0" applyAlignment="0" applyProtection="0">
      <alignment vertical="center"/>
    </xf>
    <xf numFmtId="0" fontId="3" fillId="0" borderId="0"/>
    <xf numFmtId="0" fontId="16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10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51" fillId="0" borderId="0"/>
    <xf numFmtId="0" fontId="57" fillId="0" borderId="24" applyNumberFormat="0" applyFill="0" applyAlignment="0" applyProtection="0">
      <alignment vertical="center"/>
    </xf>
    <xf numFmtId="0" fontId="49" fillId="0" borderId="0"/>
    <xf numFmtId="0" fontId="48" fillId="0" borderId="0"/>
    <xf numFmtId="0" fontId="3" fillId="0" borderId="0">
      <alignment vertical="center"/>
    </xf>
    <xf numFmtId="0" fontId="3" fillId="0" borderId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3" fillId="0" borderId="0"/>
    <xf numFmtId="0" fontId="16" fillId="33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3" fillId="0" borderId="0"/>
    <xf numFmtId="0" fontId="16" fillId="33" borderId="0" applyNumberFormat="0" applyBorder="0" applyAlignment="0" applyProtection="0">
      <alignment vertical="center"/>
    </xf>
    <xf numFmtId="0" fontId="3" fillId="0" borderId="0"/>
    <xf numFmtId="0" fontId="13" fillId="0" borderId="0"/>
    <xf numFmtId="0" fontId="3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16" fillId="32" borderId="0" applyNumberFormat="0" applyBorder="0" applyAlignment="0" applyProtection="0">
      <alignment vertical="center"/>
    </xf>
    <xf numFmtId="9" fontId="48" fillId="0" borderId="0" applyFont="0" applyFill="0" applyBorder="0" applyAlignment="0" applyProtection="0"/>
    <xf numFmtId="0" fontId="3" fillId="0" borderId="0"/>
    <xf numFmtId="0" fontId="16" fillId="3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" fillId="0" borderId="0"/>
    <xf numFmtId="0" fontId="16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3" fillId="0" borderId="0"/>
    <xf numFmtId="0" fontId="16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3" fillId="0" borderId="0"/>
    <xf numFmtId="0" fontId="1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41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41" borderId="0" applyNumberFormat="0" applyBorder="0" applyAlignment="0" applyProtection="0">
      <alignment vertical="center"/>
    </xf>
    <xf numFmtId="0" fontId="3" fillId="0" borderId="0"/>
    <xf numFmtId="0" fontId="16" fillId="4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3" fillId="0" borderId="0"/>
    <xf numFmtId="0" fontId="16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53" fillId="0" borderId="0" applyNumberFormat="0" applyFill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8" fillId="13" borderId="14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6" fillId="12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0" borderId="0"/>
    <xf numFmtId="0" fontId="16" fillId="12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3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7" fillId="3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16" fillId="52" borderId="26" applyNumberFormat="0" applyFont="0" applyAlignment="0" applyProtection="0">
      <alignment vertical="center"/>
    </xf>
    <xf numFmtId="0" fontId="3" fillId="0" borderId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" fillId="0" borderId="0"/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3" fillId="0" borderId="0"/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" fillId="0" borderId="0"/>
    <xf numFmtId="0" fontId="27" fillId="5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</xf>
    <xf numFmtId="0" fontId="3" fillId="0" borderId="0"/>
    <xf numFmtId="0" fontId="3" fillId="0" borderId="0"/>
    <xf numFmtId="0" fontId="44" fillId="10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9" fontId="48" fillId="0" borderId="0" applyFont="0" applyFill="0" applyBorder="0" applyAlignment="0" applyProtection="0"/>
    <xf numFmtId="0" fontId="3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1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3" fillId="0" borderId="0"/>
    <xf numFmtId="0" fontId="57" fillId="0" borderId="2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3" fillId="0" borderId="0"/>
    <xf numFmtId="0" fontId="53" fillId="0" borderId="25" applyNumberFormat="0" applyFill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" fillId="0" borderId="0"/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" fillId="0" borderId="0"/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" fillId="0" borderId="0"/>
    <xf numFmtId="0" fontId="50" fillId="10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" fillId="0" borderId="0"/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3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" fillId="0" borderId="0"/>
    <xf numFmtId="0" fontId="26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6" fillId="10" borderId="0" applyNumberFormat="0" applyBorder="0" applyAlignment="0" applyProtection="0">
      <alignment vertical="center"/>
    </xf>
    <xf numFmtId="0" fontId="1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3" fillId="0" borderId="0">
      <alignment vertical="center"/>
    </xf>
    <xf numFmtId="0" fontId="1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6" fillId="52" borderId="26" applyNumberFormat="0" applyFont="0" applyAlignment="0" applyProtection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/>
    <xf numFmtId="0" fontId="15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1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55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28" fillId="13" borderId="1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6" fillId="52" borderId="26" applyNumberFormat="0" applyFont="0" applyAlignment="0" applyProtection="0">
      <alignment vertical="center"/>
    </xf>
    <xf numFmtId="0" fontId="3" fillId="0" borderId="0"/>
    <xf numFmtId="0" fontId="52" fillId="43" borderId="2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59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" fillId="0" borderId="0"/>
    <xf numFmtId="0" fontId="59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55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55" fillId="31" borderId="0" applyNumberFormat="0" applyBorder="0" applyAlignment="0" applyProtection="0">
      <alignment vertical="center"/>
    </xf>
    <xf numFmtId="0" fontId="3" fillId="0" borderId="0"/>
    <xf numFmtId="0" fontId="55" fillId="31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5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52" borderId="26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3" fillId="0" borderId="0"/>
    <xf numFmtId="0" fontId="3" fillId="0" borderId="0"/>
    <xf numFmtId="0" fontId="15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52" fillId="43" borderId="22" applyNumberFormat="0" applyAlignment="0" applyProtection="0">
      <alignment vertical="center"/>
    </xf>
    <xf numFmtId="0" fontId="3" fillId="0" borderId="0">
      <alignment vertical="center"/>
    </xf>
    <xf numFmtId="0" fontId="52" fillId="43" borderId="22" applyNumberFormat="0" applyAlignment="0" applyProtection="0">
      <alignment vertical="center"/>
    </xf>
    <xf numFmtId="0" fontId="3" fillId="0" borderId="0">
      <alignment vertical="center"/>
    </xf>
    <xf numFmtId="0" fontId="52" fillId="43" borderId="22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5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28" fillId="13" borderId="14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5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15" fillId="0" borderId="0"/>
    <xf numFmtId="0" fontId="3" fillId="0" borderId="0">
      <alignment vertical="center"/>
    </xf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15" fillId="0" borderId="0">
      <alignment vertical="center"/>
    </xf>
    <xf numFmtId="0" fontId="3" fillId="0" borderId="0">
      <alignment vertical="center"/>
    </xf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60" fillId="53" borderId="0" applyNumberFormat="0" applyBorder="0" applyAlignment="0" applyProtection="0">
      <alignment vertical="center"/>
    </xf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52" borderId="26" applyNumberFormat="0" applyFont="0" applyAlignment="0" applyProtection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52" borderId="26" applyNumberFormat="0" applyFont="0" applyAlignment="0" applyProtection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15" fillId="0" borderId="0"/>
    <xf numFmtId="0" fontId="3" fillId="0" borderId="0"/>
    <xf numFmtId="0" fontId="15" fillId="0" borderId="0"/>
    <xf numFmtId="0" fontId="3" fillId="0" borderId="0"/>
    <xf numFmtId="0" fontId="15" fillId="0" borderId="0"/>
    <xf numFmtId="0" fontId="3" fillId="0" borderId="0"/>
    <xf numFmtId="0" fontId="15" fillId="0" borderId="0"/>
    <xf numFmtId="0" fontId="3" fillId="0" borderId="0"/>
    <xf numFmtId="0" fontId="15" fillId="0" borderId="0">
      <alignment vertical="center"/>
    </xf>
    <xf numFmtId="0" fontId="3" fillId="0" borderId="0"/>
    <xf numFmtId="0" fontId="15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27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55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43" fontId="16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55" fillId="31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8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4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61" fillId="54" borderId="27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61" fillId="54" borderId="27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28" fillId="13" borderId="1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28" fillId="13" borderId="14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41" fontId="1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28" fillId="13" borderId="14" applyNumberFormat="0" applyAlignment="0" applyProtection="0">
      <alignment vertical="center"/>
    </xf>
    <xf numFmtId="0" fontId="3" fillId="0" borderId="0">
      <alignment vertical="center"/>
    </xf>
    <xf numFmtId="0" fontId="28" fillId="13" borderId="14" applyNumberFormat="0" applyAlignment="0" applyProtection="0">
      <alignment vertical="center"/>
    </xf>
    <xf numFmtId="0" fontId="3" fillId="0" borderId="0">
      <alignment vertical="center"/>
    </xf>
    <xf numFmtId="0" fontId="28" fillId="13" borderId="14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28" fillId="13" borderId="14" applyNumberFormat="0" applyAlignment="0" applyProtection="0">
      <alignment vertical="center"/>
    </xf>
    <xf numFmtId="0" fontId="3" fillId="0" borderId="0">
      <alignment vertical="center"/>
    </xf>
    <xf numFmtId="0" fontId="3" fillId="0" borderId="0"/>
    <xf numFmtId="41" fontId="16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1" fontId="16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61" fillId="54" borderId="27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4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55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4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41" fontId="1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3" fillId="0" borderId="0"/>
    <xf numFmtId="41" fontId="16" fillId="0" borderId="0" applyFont="0" applyFill="0" applyBorder="0" applyAlignment="0" applyProtection="0">
      <alignment vertical="center"/>
    </xf>
    <xf numFmtId="0" fontId="3" fillId="0" borderId="0"/>
    <xf numFmtId="41" fontId="1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4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6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48" fillId="0" borderId="0"/>
    <xf numFmtId="0" fontId="4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2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62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" fillId="0" borderId="0"/>
    <xf numFmtId="0" fontId="62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3" fillId="54" borderId="14" applyNumberFormat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61" fillId="54" borderId="27" applyNumberFormat="0" applyAlignment="0" applyProtection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6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16" fillId="52" borderId="26" applyNumberFormat="0" applyFont="0" applyAlignment="0" applyProtection="0">
      <alignment vertical="center"/>
    </xf>
    <xf numFmtId="0" fontId="3" fillId="0" borderId="0"/>
    <xf numFmtId="0" fontId="16" fillId="52" borderId="26" applyNumberFormat="0" applyFon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41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52" borderId="26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27" fillId="55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64" fillId="0" borderId="28" applyNumberFormat="0" applyFill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55" fillId="31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63" fillId="54" borderId="14" applyNumberFormat="0" applyAlignment="0" applyProtection="0">
      <alignment vertical="center"/>
    </xf>
    <xf numFmtId="0" fontId="63" fillId="54" borderId="14" applyNumberFormat="0" applyAlignment="0" applyProtection="0">
      <alignment vertical="center"/>
    </xf>
    <xf numFmtId="0" fontId="63" fillId="54" borderId="14" applyNumberFormat="0" applyAlignment="0" applyProtection="0">
      <alignment vertical="center"/>
    </xf>
    <xf numFmtId="0" fontId="63" fillId="54" borderId="14" applyNumberFormat="0" applyAlignment="0" applyProtection="0">
      <alignment vertical="center"/>
    </xf>
    <xf numFmtId="0" fontId="63" fillId="54" borderId="14" applyNumberFormat="0" applyAlignment="0" applyProtection="0">
      <alignment vertical="center"/>
    </xf>
    <xf numFmtId="0" fontId="63" fillId="54" borderId="14" applyNumberFormat="0" applyAlignment="0" applyProtection="0">
      <alignment vertical="center"/>
    </xf>
    <xf numFmtId="0" fontId="63" fillId="54" borderId="14" applyNumberFormat="0" applyAlignment="0" applyProtection="0">
      <alignment vertical="center"/>
    </xf>
    <xf numFmtId="0" fontId="63" fillId="54" borderId="14" applyNumberFormat="0" applyAlignment="0" applyProtection="0">
      <alignment vertical="center"/>
    </xf>
    <xf numFmtId="0" fontId="63" fillId="54" borderId="14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6" fillId="0" borderId="29" applyNumberFormat="0" applyFill="0" applyAlignment="0" applyProtection="0">
      <alignment vertical="center"/>
    </xf>
    <xf numFmtId="0" fontId="66" fillId="0" borderId="29" applyNumberFormat="0" applyFill="0" applyAlignment="0" applyProtection="0">
      <alignment vertical="center"/>
    </xf>
    <xf numFmtId="0" fontId="66" fillId="0" borderId="29" applyNumberFormat="0" applyFill="0" applyAlignment="0" applyProtection="0">
      <alignment vertical="center"/>
    </xf>
    <xf numFmtId="0" fontId="66" fillId="0" borderId="29" applyNumberFormat="0" applyFill="0" applyAlignment="0" applyProtection="0">
      <alignment vertical="center"/>
    </xf>
    <xf numFmtId="0" fontId="66" fillId="0" borderId="29" applyNumberFormat="0" applyFill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1" fillId="54" borderId="27" applyNumberFormat="0" applyAlignment="0" applyProtection="0">
      <alignment vertical="center"/>
    </xf>
    <xf numFmtId="0" fontId="61" fillId="54" borderId="27" applyNumberFormat="0" applyAlignment="0" applyProtection="0">
      <alignment vertical="center"/>
    </xf>
    <xf numFmtId="0" fontId="61" fillId="54" borderId="27" applyNumberFormat="0" applyAlignment="0" applyProtection="0">
      <alignment vertical="center"/>
    </xf>
    <xf numFmtId="0" fontId="61" fillId="54" borderId="27" applyNumberFormat="0" applyAlignment="0" applyProtection="0">
      <alignment vertical="center"/>
    </xf>
    <xf numFmtId="0" fontId="61" fillId="54" borderId="27" applyNumberFormat="0" applyAlignment="0" applyProtection="0">
      <alignment vertical="center"/>
    </xf>
    <xf numFmtId="0" fontId="61" fillId="54" borderId="27" applyNumberFormat="0" applyAlignment="0" applyProtection="0">
      <alignment vertical="center"/>
    </xf>
    <xf numFmtId="0" fontId="28" fillId="13" borderId="14" applyNumberFormat="0" applyAlignment="0" applyProtection="0">
      <alignment vertical="center"/>
    </xf>
    <xf numFmtId="0" fontId="56" fillId="0" borderId="0"/>
    <xf numFmtId="0" fontId="51" fillId="0" borderId="0"/>
    <xf numFmtId="0" fontId="51" fillId="0" borderId="0">
      <alignment vertical="center"/>
    </xf>
    <xf numFmtId="0" fontId="3" fillId="52" borderId="26" applyNumberFormat="0" applyFont="0" applyAlignment="0" applyProtection="0">
      <alignment vertical="center"/>
    </xf>
    <xf numFmtId="0" fontId="3" fillId="52" borderId="26" applyNumberFormat="0" applyFont="0" applyAlignment="0" applyProtection="0">
      <alignment vertical="center"/>
    </xf>
    <xf numFmtId="0" fontId="16" fillId="52" borderId="26" applyNumberFormat="0" applyFont="0" applyAlignment="0" applyProtection="0">
      <alignment vertical="center"/>
    </xf>
    <xf numFmtId="0" fontId="3" fillId="52" borderId="26" applyNumberFormat="0" applyFont="0" applyAlignment="0" applyProtection="0">
      <alignment vertical="center"/>
    </xf>
    <xf numFmtId="0" fontId="3" fillId="52" borderId="26" applyNumberFormat="0" applyFont="0" applyAlignment="0" applyProtection="0">
      <alignment vertical="center"/>
    </xf>
    <xf numFmtId="0" fontId="48" fillId="52" borderId="26" applyNumberFormat="0" applyFont="0" applyAlignment="0" applyProtection="0">
      <alignment vertical="center"/>
    </xf>
    <xf numFmtId="0" fontId="48" fillId="52" borderId="26" applyNumberFormat="0" applyFont="0" applyAlignment="0" applyProtection="0">
      <alignment vertical="center"/>
    </xf>
    <xf numFmtId="0" fontId="16" fillId="52" borderId="26" applyNumberFormat="0" applyFont="0" applyAlignment="0" applyProtection="0">
      <alignment vertical="center"/>
    </xf>
    <xf numFmtId="0" fontId="3" fillId="52" borderId="26" applyNumberFormat="0" applyFont="0" applyAlignment="0" applyProtection="0">
      <alignment vertical="center"/>
    </xf>
    <xf numFmtId="0" fontId="3" fillId="52" borderId="26" applyNumberFormat="0" applyFont="0" applyAlignment="0" applyProtection="0">
      <alignment vertical="center"/>
    </xf>
    <xf numFmtId="0" fontId="3" fillId="52" borderId="26" applyNumberFormat="0" applyFont="0" applyAlignment="0" applyProtection="0">
      <alignment vertical="center"/>
    </xf>
    <xf numFmtId="0" fontId="16" fillId="52" borderId="26" applyNumberFormat="0" applyFont="0" applyAlignment="0" applyProtection="0">
      <alignment vertical="center"/>
    </xf>
    <xf numFmtId="0" fontId="16" fillId="52" borderId="26" applyNumberFormat="0" applyFont="0" applyAlignment="0" applyProtection="0">
      <alignment vertical="center"/>
    </xf>
  </cellStyleXfs>
  <cellXfs count="2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0" fontId="0" fillId="0" borderId="0" xfId="0" applyNumberFormat="1" applyAlignment="1">
      <alignment horizontal="center" vertical="center"/>
    </xf>
    <xf numFmtId="0" fontId="2" fillId="2" borderId="0" xfId="1114" applyNumberFormat="1" applyFont="1" applyFill="1" applyAlignment="1" applyProtection="1">
      <alignment horizontal="center" vertical="center"/>
    </xf>
    <xf numFmtId="0" fontId="3" fillId="0" borderId="0" xfId="1114" applyFont="1" applyAlignment="1">
      <alignment vertical="center"/>
    </xf>
    <xf numFmtId="0" fontId="4" fillId="2" borderId="1" xfId="1114" applyNumberFormat="1" applyFont="1" applyFill="1" applyBorder="1" applyAlignment="1" applyProtection="1">
      <alignment vertical="center"/>
    </xf>
    <xf numFmtId="0" fontId="4" fillId="2" borderId="1" xfId="1114" applyNumberFormat="1" applyFont="1" applyFill="1" applyBorder="1" applyAlignment="1" applyProtection="1">
      <alignment horizontal="center" vertical="center"/>
    </xf>
    <xf numFmtId="10" fontId="4" fillId="2" borderId="1" xfId="1114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5" fillId="0" borderId="0" xfId="1114" applyFont="1" applyFill="1" applyAlignment="1">
      <alignment horizontal="center" vertical="center"/>
    </xf>
    <xf numFmtId="0" fontId="5" fillId="0" borderId="2" xfId="1114" applyFont="1" applyFill="1" applyBorder="1" applyAlignment="1">
      <alignment vertical="center"/>
    </xf>
    <xf numFmtId="176" fontId="3" fillId="0" borderId="2" xfId="1114" applyNumberFormat="1" applyFont="1" applyFill="1" applyBorder="1" applyAlignment="1">
      <alignment horizontal="center" vertical="center"/>
    </xf>
    <xf numFmtId="10" fontId="3" fillId="0" borderId="2" xfId="1114" applyNumberFormat="1" applyFont="1" applyFill="1" applyBorder="1" applyAlignment="1">
      <alignment horizontal="center" vertical="center"/>
    </xf>
    <xf numFmtId="0" fontId="5" fillId="0" borderId="0" xfId="1114" applyFont="1" applyFill="1" applyAlignment="1">
      <alignment vertical="center"/>
    </xf>
    <xf numFmtId="0" fontId="3" fillId="0" borderId="2" xfId="1114" applyFont="1" applyBorder="1" applyAlignment="1">
      <alignment vertical="center"/>
    </xf>
    <xf numFmtId="0" fontId="3" fillId="0" borderId="2" xfId="1114" applyNumberFormat="1" applyFont="1" applyBorder="1" applyAlignment="1">
      <alignment horizontal="center" vertical="center"/>
    </xf>
    <xf numFmtId="0" fontId="3" fillId="0" borderId="2" xfId="1114" applyFont="1" applyBorder="1" applyAlignment="1">
      <alignment horizontal="center" vertical="center"/>
    </xf>
    <xf numFmtId="0" fontId="3" fillId="0" borderId="3" xfId="1114" applyNumberFormat="1" applyFont="1" applyBorder="1" applyAlignment="1">
      <alignment horizontal="center" vertical="center"/>
    </xf>
    <xf numFmtId="176" fontId="3" fillId="0" borderId="4" xfId="1114" applyNumberFormat="1" applyFont="1" applyFill="1" applyBorder="1" applyAlignment="1" applyProtection="1">
      <alignment horizontal="center" vertical="center" shrinkToFit="1"/>
    </xf>
    <xf numFmtId="176" fontId="3" fillId="0" borderId="3" xfId="1114" applyNumberFormat="1" applyFont="1" applyBorder="1" applyAlignment="1">
      <alignment horizontal="center" vertical="center"/>
    </xf>
    <xf numFmtId="176" fontId="3" fillId="0" borderId="5" xfId="1114" applyNumberFormat="1" applyFont="1" applyFill="1" applyBorder="1" applyAlignment="1" applyProtection="1">
      <alignment horizontal="center" vertical="center" shrinkToFit="1"/>
    </xf>
    <xf numFmtId="176" fontId="3" fillId="0" borderId="2" xfId="1114" applyNumberFormat="1" applyFont="1" applyBorder="1" applyAlignment="1">
      <alignment horizontal="center" vertical="center"/>
    </xf>
    <xf numFmtId="0" fontId="3" fillId="0" borderId="2" xfId="1114" applyFont="1" applyFill="1" applyBorder="1" applyAlignment="1">
      <alignment horizontal="center" vertical="center"/>
    </xf>
    <xf numFmtId="176" fontId="3" fillId="0" borderId="6" xfId="1114" applyNumberFormat="1" applyFont="1" applyFill="1" applyBorder="1" applyAlignment="1" applyProtection="1">
      <alignment horizontal="center" vertical="center" shrinkToFit="1"/>
    </xf>
    <xf numFmtId="176" fontId="3" fillId="0" borderId="2" xfId="1114" applyNumberFormat="1" applyFont="1" applyFill="1" applyBorder="1" applyAlignment="1" applyProtection="1">
      <alignment horizontal="center" vertical="center" shrinkToFit="1"/>
    </xf>
    <xf numFmtId="0" fontId="5" fillId="0" borderId="2" xfId="1114" applyFont="1" applyBorder="1" applyAlignment="1">
      <alignment vertical="center"/>
    </xf>
    <xf numFmtId="0" fontId="5" fillId="0" borderId="2" xfId="1114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5" fillId="0" borderId="2" xfId="1114" applyNumberFormat="1" applyFont="1" applyFill="1" applyBorder="1" applyAlignment="1">
      <alignment horizontal="center" vertical="center"/>
    </xf>
    <xf numFmtId="10" fontId="5" fillId="0" borderId="2" xfId="1114" applyNumberFormat="1" applyFont="1" applyFill="1" applyBorder="1" applyAlignment="1">
      <alignment horizontal="center" vertical="center"/>
    </xf>
    <xf numFmtId="0" fontId="3" fillId="0" borderId="0" xfId="1114" applyNumberFormat="1" applyFont="1" applyFill="1" applyBorder="1" applyAlignment="1" applyProtection="1">
      <alignment horizontal="center" vertical="center" wrapText="1"/>
    </xf>
    <xf numFmtId="10" fontId="3" fillId="0" borderId="0" xfId="1114" applyNumberFormat="1" applyFont="1" applyAlignment="1">
      <alignment horizontal="center" vertical="center"/>
    </xf>
    <xf numFmtId="0" fontId="3" fillId="0" borderId="0" xfId="1114" applyNumberFormat="1" applyFont="1" applyFill="1" applyBorder="1" applyAlignment="1" applyProtection="1">
      <alignment horizontal="left" vertical="center" wrapText="1"/>
    </xf>
    <xf numFmtId="10" fontId="3" fillId="0" borderId="0" xfId="1114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2" fillId="2" borderId="0" xfId="1114" applyNumberFormat="1" applyFont="1" applyFill="1" applyBorder="1" applyAlignment="1" applyProtection="1">
      <alignment horizontal="center" vertical="center"/>
    </xf>
    <xf numFmtId="10" fontId="2" fillId="2" borderId="0" xfId="1114" applyNumberFormat="1" applyFont="1" applyFill="1" applyBorder="1" applyAlignment="1" applyProtection="1">
      <alignment horizontal="center" vertical="center"/>
    </xf>
    <xf numFmtId="0" fontId="3" fillId="0" borderId="2" xfId="1114" applyNumberFormat="1" applyFont="1" applyFill="1" applyBorder="1" applyAlignment="1">
      <alignment horizontal="center" vertical="center"/>
    </xf>
    <xf numFmtId="0" fontId="5" fillId="0" borderId="2" xfId="1114" applyNumberFormat="1" applyFont="1" applyBorder="1" applyAlignment="1">
      <alignment horizontal="center" vertical="center"/>
    </xf>
    <xf numFmtId="0" fontId="5" fillId="0" borderId="2" xfId="1114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3" fillId="0" borderId="0" xfId="1114"/>
    <xf numFmtId="49" fontId="3" fillId="0" borderId="0" xfId="1114" applyNumberFormat="1" applyAlignment="1">
      <alignment horizontal="center" vertical="center"/>
    </xf>
    <xf numFmtId="49" fontId="3" fillId="3" borderId="0" xfId="1114" applyNumberFormat="1" applyFill="1" applyAlignment="1">
      <alignment horizontal="center" vertical="center"/>
    </xf>
    <xf numFmtId="0" fontId="8" fillId="0" borderId="0" xfId="1114" applyFont="1" applyFill="1" applyAlignment="1">
      <alignment horizontal="center" vertical="center"/>
    </xf>
    <xf numFmtId="49" fontId="8" fillId="0" borderId="0" xfId="1114" applyNumberFormat="1" applyFont="1" applyFill="1" applyAlignment="1">
      <alignment horizontal="center" vertical="center"/>
    </xf>
    <xf numFmtId="49" fontId="8" fillId="3" borderId="0" xfId="1114" applyNumberFormat="1" applyFont="1" applyFill="1" applyAlignment="1">
      <alignment horizontal="center" vertical="center"/>
    </xf>
    <xf numFmtId="49" fontId="9" fillId="3" borderId="0" xfId="1114" applyNumberFormat="1" applyFont="1" applyFill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3" fontId="10" fillId="2" borderId="2" xfId="1114" applyNumberFormat="1" applyFont="1" applyFill="1" applyBorder="1" applyAlignment="1" applyProtection="1">
      <alignment vertical="center"/>
    </xf>
    <xf numFmtId="49" fontId="10" fillId="2" borderId="7" xfId="1114" applyNumberFormat="1" applyFont="1" applyFill="1" applyBorder="1" applyAlignment="1" applyProtection="1">
      <alignment horizontal="center" vertical="center"/>
    </xf>
    <xf numFmtId="49" fontId="10" fillId="3" borderId="7" xfId="1114" applyNumberFormat="1" applyFont="1" applyFill="1" applyBorder="1" applyAlignment="1">
      <alignment horizontal="center" vertical="center"/>
    </xf>
    <xf numFmtId="3" fontId="10" fillId="2" borderId="2" xfId="1114" applyNumberFormat="1" applyFont="1" applyFill="1" applyBorder="1" applyAlignment="1" applyProtection="1">
      <alignment horizontal="left" vertical="center"/>
    </xf>
    <xf numFmtId="49" fontId="10" fillId="2" borderId="2" xfId="1114" applyNumberFormat="1" applyFont="1" applyFill="1" applyBorder="1" applyAlignment="1" applyProtection="1">
      <alignment horizontal="center" vertical="center"/>
    </xf>
    <xf numFmtId="49" fontId="10" fillId="3" borderId="2" xfId="1114" applyNumberFormat="1" applyFont="1" applyFill="1" applyBorder="1" applyAlignment="1">
      <alignment horizontal="center" vertical="center"/>
    </xf>
    <xf numFmtId="0" fontId="10" fillId="2" borderId="2" xfId="1114" applyFont="1" applyFill="1" applyBorder="1" applyAlignment="1">
      <alignment horizontal="left" vertical="center"/>
    </xf>
    <xf numFmtId="49" fontId="10" fillId="2" borderId="2" xfId="1114" applyNumberFormat="1" applyFont="1" applyFill="1" applyBorder="1" applyAlignment="1">
      <alignment horizontal="center" vertical="center"/>
    </xf>
    <xf numFmtId="0" fontId="10" fillId="0" borderId="2" xfId="1114" applyFont="1" applyBorder="1" applyAlignment="1">
      <alignment horizontal="left" vertical="center"/>
    </xf>
    <xf numFmtId="49" fontId="10" fillId="0" borderId="2" xfId="1114" applyNumberFormat="1" applyFont="1" applyBorder="1" applyAlignment="1">
      <alignment horizontal="center" vertical="center"/>
    </xf>
    <xf numFmtId="49" fontId="3" fillId="3" borderId="2" xfId="1114" applyNumberFormat="1" applyFont="1" applyFill="1" applyBorder="1" applyAlignment="1">
      <alignment horizontal="center" vertical="center"/>
    </xf>
    <xf numFmtId="3" fontId="10" fillId="0" borderId="2" xfId="1114" applyNumberFormat="1" applyFont="1" applyFill="1" applyBorder="1" applyAlignment="1" applyProtection="1">
      <alignment horizontal="left" vertical="center"/>
    </xf>
    <xf numFmtId="0" fontId="11" fillId="0" borderId="2" xfId="1114" applyFont="1" applyFill="1" applyBorder="1" applyAlignment="1">
      <alignment horizontal="center" vertical="center"/>
    </xf>
    <xf numFmtId="49" fontId="11" fillId="2" borderId="7" xfId="1114" applyNumberFormat="1" applyFont="1" applyFill="1" applyBorder="1" applyAlignment="1" applyProtection="1">
      <alignment horizontal="center" vertical="center"/>
    </xf>
    <xf numFmtId="49" fontId="11" fillId="3" borderId="7" xfId="1114" applyNumberFormat="1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3" fillId="3" borderId="9" xfId="1114" applyFill="1" applyBorder="1" applyAlignment="1">
      <alignment horizontal="left" wrapText="1"/>
    </xf>
    <xf numFmtId="49" fontId="3" fillId="3" borderId="9" xfId="1114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10" fontId="0" fillId="3" borderId="0" xfId="0" applyNumberFormat="1" applyFill="1" applyAlignment="1">
      <alignment horizontal="center" vertical="center"/>
    </xf>
    <xf numFmtId="0" fontId="3" fillId="0" borderId="0" xfId="1114" applyNumberFormat="1" applyAlignment="1">
      <alignment horizontal="center" vertical="center"/>
    </xf>
    <xf numFmtId="0" fontId="3" fillId="0" borderId="0" xfId="1114" applyNumberFormat="1"/>
    <xf numFmtId="10" fontId="3" fillId="3" borderId="0" xfId="1114" applyNumberFormat="1" applyFill="1" applyAlignment="1">
      <alignment horizontal="center"/>
    </xf>
    <xf numFmtId="0" fontId="8" fillId="0" borderId="0" xfId="1114" applyNumberFormat="1" applyFont="1" applyFill="1" applyAlignment="1">
      <alignment horizontal="center" vertical="center"/>
    </xf>
    <xf numFmtId="10" fontId="8" fillId="0" borderId="0" xfId="1114" applyNumberFormat="1" applyFont="1" applyFill="1" applyAlignment="1">
      <alignment horizontal="center" vertical="center"/>
    </xf>
    <xf numFmtId="10" fontId="9" fillId="3" borderId="0" xfId="1114" applyNumberFormat="1" applyFont="1" applyFill="1" applyAlignment="1">
      <alignment horizontal="center" vertical="center"/>
    </xf>
    <xf numFmtId="0" fontId="5" fillId="0" borderId="7" xfId="1114" applyNumberFormat="1" applyFont="1" applyFill="1" applyBorder="1" applyAlignment="1">
      <alignment horizontal="center" vertical="center"/>
    </xf>
    <xf numFmtId="0" fontId="5" fillId="3" borderId="7" xfId="1114" applyNumberFormat="1" applyFont="1" applyFill="1" applyBorder="1" applyAlignment="1">
      <alignment horizontal="center" vertical="center"/>
    </xf>
    <xf numFmtId="10" fontId="5" fillId="3" borderId="7" xfId="1114" applyNumberFormat="1" applyFont="1" applyFill="1" applyBorder="1" applyAlignment="1">
      <alignment horizontal="center" vertical="center"/>
    </xf>
    <xf numFmtId="0" fontId="10" fillId="2" borderId="7" xfId="1114" applyNumberFormat="1" applyFont="1" applyFill="1" applyBorder="1" applyAlignment="1" applyProtection="1">
      <alignment horizontal="center" vertical="center"/>
    </xf>
    <xf numFmtId="0" fontId="11" fillId="3" borderId="7" xfId="1114" applyNumberFormat="1" applyFont="1" applyFill="1" applyBorder="1" applyAlignment="1">
      <alignment horizontal="center" vertical="center"/>
    </xf>
    <xf numFmtId="10" fontId="3" fillId="3" borderId="7" xfId="1114" applyNumberFormat="1" applyFont="1" applyFill="1" applyBorder="1" applyAlignment="1">
      <alignment horizontal="center" vertical="center"/>
    </xf>
    <xf numFmtId="0" fontId="10" fillId="2" borderId="2" xfId="1114" applyNumberFormat="1" applyFont="1" applyFill="1" applyBorder="1" applyAlignment="1" applyProtection="1">
      <alignment horizontal="center" vertical="center"/>
    </xf>
    <xf numFmtId="0" fontId="10" fillId="3" borderId="2" xfId="1114" applyNumberFormat="1" applyFont="1" applyFill="1" applyBorder="1" applyAlignment="1">
      <alignment horizontal="center" vertical="center"/>
    </xf>
    <xf numFmtId="0" fontId="10" fillId="2" borderId="2" xfId="1114" applyNumberFormat="1" applyFont="1" applyFill="1" applyBorder="1" applyAlignment="1">
      <alignment horizontal="center" vertical="center"/>
    </xf>
    <xf numFmtId="0" fontId="10" fillId="0" borderId="2" xfId="1114" applyNumberFormat="1" applyFont="1" applyBorder="1" applyAlignment="1">
      <alignment horizontal="center" vertical="center"/>
    </xf>
    <xf numFmtId="0" fontId="3" fillId="3" borderId="2" xfId="1114" applyNumberFormat="1" applyFont="1" applyFill="1" applyBorder="1" applyAlignment="1">
      <alignment horizontal="center" vertical="center"/>
    </xf>
    <xf numFmtId="0" fontId="10" fillId="0" borderId="2" xfId="1114" applyNumberFormat="1" applyFont="1" applyFill="1" applyBorder="1" applyAlignment="1" applyProtection="1">
      <alignment horizontal="center" vertical="center"/>
    </xf>
    <xf numFmtId="0" fontId="11" fillId="0" borderId="2" xfId="1114" applyFont="1" applyFill="1" applyBorder="1" applyAlignment="1">
      <alignment horizontal="distributed" vertical="center"/>
    </xf>
    <xf numFmtId="0" fontId="11" fillId="0" borderId="2" xfId="1114" applyNumberFormat="1" applyFont="1" applyFill="1" applyBorder="1" applyAlignment="1">
      <alignment horizontal="center" vertical="center"/>
    </xf>
    <xf numFmtId="0" fontId="10" fillId="0" borderId="2" xfId="1114" applyFont="1" applyFill="1" applyBorder="1" applyAlignment="1">
      <alignment vertical="center"/>
    </xf>
    <xf numFmtId="0" fontId="10" fillId="0" borderId="2" xfId="1114" applyNumberFormat="1" applyFont="1" applyFill="1" applyBorder="1" applyAlignment="1">
      <alignment horizontal="center" vertical="center"/>
    </xf>
    <xf numFmtId="1" fontId="10" fillId="0" borderId="2" xfId="1114" applyNumberFormat="1" applyFont="1" applyFill="1" applyBorder="1" applyAlignment="1" applyProtection="1">
      <alignment vertical="center"/>
      <protection locked="0"/>
    </xf>
    <xf numFmtId="0" fontId="10" fillId="0" borderId="2" xfId="1114" applyNumberFormat="1" applyFont="1" applyFill="1" applyBorder="1" applyAlignment="1" applyProtection="1">
      <alignment horizontal="center" vertical="center"/>
      <protection locked="0"/>
    </xf>
    <xf numFmtId="0" fontId="5" fillId="3" borderId="2" xfId="1114" applyNumberFormat="1" applyFont="1" applyFill="1" applyBorder="1" applyAlignment="1">
      <alignment horizontal="center" vertical="center"/>
    </xf>
    <xf numFmtId="0" fontId="9" fillId="0" borderId="0" xfId="1114" applyFont="1" applyFill="1" applyAlignment="1">
      <alignment vertical="center"/>
    </xf>
    <xf numFmtId="0" fontId="9" fillId="0" borderId="0" xfId="1114" applyNumberFormat="1" applyFont="1" applyFill="1" applyAlignment="1">
      <alignment horizontal="center" vertical="center"/>
    </xf>
    <xf numFmtId="0" fontId="9" fillId="0" borderId="0" xfId="1114" applyNumberFormat="1" applyFont="1" applyFill="1" applyAlignment="1">
      <alignment vertical="center"/>
    </xf>
    <xf numFmtId="10" fontId="3" fillId="0" borderId="0" xfId="1114" applyNumberFormat="1" applyAlignment="1">
      <alignment horizontal="center"/>
    </xf>
    <xf numFmtId="10" fontId="10" fillId="2" borderId="10" xfId="1114" applyNumberFormat="1" applyFont="1" applyFill="1" applyBorder="1" applyAlignment="1" applyProtection="1">
      <alignment horizontal="center" vertical="center"/>
    </xf>
    <xf numFmtId="0" fontId="5" fillId="0" borderId="2" xfId="1114" applyFont="1" applyFill="1" applyBorder="1" applyAlignment="1">
      <alignment horizontal="left" vertical="center"/>
    </xf>
    <xf numFmtId="10" fontId="10" fillId="2" borderId="2" xfId="1114" applyNumberFormat="1" applyFont="1" applyFill="1" applyBorder="1" applyAlignment="1" applyProtection="1">
      <alignment horizontal="center" vertical="center"/>
    </xf>
    <xf numFmtId="3" fontId="10" fillId="2" borderId="2" xfId="1114" applyNumberFormat="1" applyFont="1" applyFill="1" applyBorder="1" applyAlignment="1" applyProtection="1">
      <alignment horizontal="center" vertical="center"/>
    </xf>
    <xf numFmtId="3" fontId="10" fillId="0" borderId="2" xfId="1114" applyNumberFormat="1" applyFont="1" applyFill="1" applyBorder="1" applyAlignment="1" applyProtection="1">
      <alignment horizontal="center" vertical="center"/>
    </xf>
    <xf numFmtId="0" fontId="3" fillId="0" borderId="0" xfId="1114" applyNumberFormat="1" applyAlignment="1">
      <alignment horizontal="center"/>
    </xf>
    <xf numFmtId="0" fontId="0" fillId="0" borderId="0" xfId="0" applyAlignment="1">
      <alignment horizontal="right" vertical="center"/>
    </xf>
    <xf numFmtId="0" fontId="0" fillId="3" borderId="0" xfId="0" applyFill="1">
      <alignment vertical="center"/>
    </xf>
    <xf numFmtId="0" fontId="12" fillId="0" borderId="0" xfId="424" applyNumberFormat="1" applyFont="1" applyFill="1" applyAlignment="1" applyProtection="1">
      <alignment horizontal="centerContinuous"/>
    </xf>
    <xf numFmtId="0" fontId="13" fillId="0" borderId="0" xfId="424"/>
    <xf numFmtId="0" fontId="14" fillId="3" borderId="10" xfId="424" applyNumberFormat="1" applyFont="1" applyFill="1" applyBorder="1" applyAlignment="1" applyProtection="1">
      <alignment vertical="center"/>
    </xf>
    <xf numFmtId="0" fontId="14" fillId="3" borderId="0" xfId="424" applyNumberFormat="1" applyFont="1" applyFill="1" applyAlignment="1" applyProtection="1">
      <alignment horizontal="right" vertical="center"/>
    </xf>
    <xf numFmtId="0" fontId="13" fillId="3" borderId="0" xfId="424" applyFill="1"/>
    <xf numFmtId="0" fontId="14" fillId="0" borderId="2" xfId="424" applyNumberFormat="1" applyFont="1" applyFill="1" applyBorder="1" applyAlignment="1" applyProtection="1">
      <alignment horizontal="center" vertical="center" wrapText="1"/>
    </xf>
    <xf numFmtId="49" fontId="14" fillId="2" borderId="2" xfId="424" applyNumberFormat="1" applyFont="1" applyFill="1" applyBorder="1" applyAlignment="1" applyProtection="1">
      <alignment horizontal="left" vertical="center" wrapText="1"/>
    </xf>
    <xf numFmtId="0" fontId="15" fillId="2" borderId="2" xfId="424" applyNumberFormat="1" applyFont="1" applyFill="1" applyBorder="1" applyAlignment="1" applyProtection="1">
      <alignment horizontal="center" vertical="center" wrapText="1"/>
    </xf>
    <xf numFmtId="49" fontId="15" fillId="2" borderId="2" xfId="424" applyNumberFormat="1" applyFont="1" applyFill="1" applyBorder="1" applyAlignment="1" applyProtection="1">
      <alignment horizontal="center" vertical="center" wrapText="1"/>
    </xf>
    <xf numFmtId="0" fontId="13" fillId="0" borderId="0" xfId="424" applyFill="1"/>
    <xf numFmtId="0" fontId="15" fillId="0" borderId="9" xfId="424" applyNumberFormat="1" applyFont="1" applyFill="1" applyBorder="1" applyAlignment="1" applyProtection="1">
      <alignment horizontal="left" vertical="center" wrapText="1"/>
    </xf>
    <xf numFmtId="0" fontId="15" fillId="0" borderId="0" xfId="424" applyNumberFormat="1" applyFont="1" applyFill="1" applyAlignment="1" applyProtection="1">
      <alignment horizontal="left" vertical="center" wrapText="1"/>
    </xf>
    <xf numFmtId="0" fontId="14" fillId="0" borderId="0" xfId="424" applyNumberFormat="1" applyFont="1" applyFill="1" applyAlignment="1" applyProtection="1">
      <alignment vertical="center"/>
    </xf>
    <xf numFmtId="0" fontId="0" fillId="3" borderId="0" xfId="0" applyNumberFormat="1" applyFill="1" applyAlignment="1">
      <alignment horizontal="center" vertical="center"/>
    </xf>
    <xf numFmtId="0" fontId="9" fillId="3" borderId="0" xfId="1114" applyFont="1" applyFill="1" applyAlignment="1">
      <alignment vertical="center"/>
    </xf>
    <xf numFmtId="0" fontId="9" fillId="3" borderId="0" xfId="1114" applyNumberFormat="1" applyFont="1" applyFill="1" applyAlignment="1">
      <alignment horizontal="center" vertical="center"/>
    </xf>
    <xf numFmtId="0" fontId="8" fillId="3" borderId="0" xfId="1114" applyFont="1" applyFill="1" applyAlignment="1">
      <alignment horizontal="center" vertical="center"/>
    </xf>
    <xf numFmtId="0" fontId="8" fillId="3" borderId="0" xfId="1114" applyNumberFormat="1" applyFont="1" applyFill="1" applyAlignment="1">
      <alignment horizontal="center" vertical="center"/>
    </xf>
    <xf numFmtId="10" fontId="8" fillId="3" borderId="0" xfId="1114" applyNumberFormat="1" applyFont="1" applyFill="1" applyAlignment="1">
      <alignment horizontal="center" vertical="center"/>
    </xf>
    <xf numFmtId="0" fontId="5" fillId="3" borderId="11" xfId="1114" applyFont="1" applyFill="1" applyBorder="1" applyAlignment="1">
      <alignment horizontal="center" vertical="center"/>
    </xf>
    <xf numFmtId="0" fontId="5" fillId="3" borderId="12" xfId="1114" applyNumberFormat="1" applyFont="1" applyFill="1" applyBorder="1" applyAlignment="1">
      <alignment horizontal="center" vertical="center"/>
    </xf>
    <xf numFmtId="10" fontId="5" fillId="3" borderId="3" xfId="1114" applyNumberFormat="1" applyFont="1" applyFill="1" applyBorder="1" applyAlignment="1">
      <alignment horizontal="center" vertical="center"/>
    </xf>
    <xf numFmtId="1" fontId="10" fillId="3" borderId="2" xfId="1114" applyNumberFormat="1" applyFont="1" applyFill="1" applyBorder="1" applyAlignment="1" applyProtection="1">
      <alignment vertical="center"/>
      <protection locked="0"/>
    </xf>
    <xf numFmtId="0" fontId="10" fillId="3" borderId="2" xfId="1114" applyNumberFormat="1" applyFont="1" applyFill="1" applyBorder="1" applyAlignment="1" applyProtection="1">
      <alignment horizontal="center" vertical="center"/>
      <protection locked="0"/>
    </xf>
    <xf numFmtId="10" fontId="10" fillId="3" borderId="2" xfId="1114" applyNumberFormat="1" applyFont="1" applyFill="1" applyBorder="1" applyAlignment="1" applyProtection="1">
      <alignment horizontal="center" vertical="center"/>
      <protection locked="0"/>
    </xf>
    <xf numFmtId="0" fontId="10" fillId="3" borderId="2" xfId="1114" applyNumberFormat="1" applyFont="1" applyFill="1" applyBorder="1" applyAlignment="1" applyProtection="1">
      <alignment vertical="center"/>
      <protection locked="0"/>
    </xf>
    <xf numFmtId="0" fontId="16" fillId="3" borderId="2" xfId="1114" applyNumberFormat="1" applyFont="1" applyFill="1" applyBorder="1" applyAlignment="1">
      <alignment horizontal="center" vertical="center"/>
    </xf>
    <xf numFmtId="3" fontId="10" fillId="3" borderId="2" xfId="1114" applyNumberFormat="1" applyFont="1" applyFill="1" applyBorder="1" applyAlignment="1" applyProtection="1">
      <alignment vertical="center"/>
    </xf>
    <xf numFmtId="0" fontId="10" fillId="3" borderId="2" xfId="1114" applyNumberFormat="1" applyFont="1" applyFill="1" applyBorder="1" applyAlignment="1" applyProtection="1">
      <alignment horizontal="center" vertical="center"/>
    </xf>
    <xf numFmtId="0" fontId="10" fillId="3" borderId="2" xfId="1781" applyNumberFormat="1" applyFont="1" applyFill="1" applyBorder="1" applyAlignment="1">
      <alignment horizontal="center" vertical="center" wrapText="1"/>
    </xf>
    <xf numFmtId="3" fontId="17" fillId="0" borderId="2" xfId="429" applyNumberFormat="1" applyFont="1" applyFill="1" applyBorder="1" applyAlignment="1" applyProtection="1">
      <alignment vertical="center"/>
      <protection locked="0"/>
    </xf>
    <xf numFmtId="0" fontId="17" fillId="0" borderId="2" xfId="429" applyNumberFormat="1" applyFont="1" applyFill="1" applyBorder="1" applyAlignment="1" applyProtection="1">
      <alignment horizontal="center" vertical="center"/>
      <protection locked="0"/>
    </xf>
    <xf numFmtId="0" fontId="10" fillId="0" borderId="2" xfId="429" applyNumberFormat="1" applyFont="1" applyFill="1" applyBorder="1" applyAlignment="1" applyProtection="1">
      <alignment horizontal="center" vertical="center"/>
      <protection locked="0"/>
    </xf>
    <xf numFmtId="0" fontId="18" fillId="3" borderId="2" xfId="429" applyNumberFormat="1" applyFont="1" applyFill="1" applyBorder="1" applyAlignment="1" applyProtection="1">
      <alignment horizontal="center" vertical="center"/>
      <protection locked="0"/>
    </xf>
    <xf numFmtId="0" fontId="17" fillId="0" borderId="2" xfId="429" applyFont="1" applyBorder="1" applyAlignment="1" applyProtection="1">
      <alignment vertical="center"/>
      <protection locked="0"/>
    </xf>
    <xf numFmtId="0" fontId="17" fillId="0" borderId="2" xfId="429" applyNumberFormat="1" applyFont="1" applyBorder="1" applyAlignment="1" applyProtection="1">
      <alignment horizontal="center" vertical="center"/>
      <protection locked="0"/>
    </xf>
    <xf numFmtId="0" fontId="3" fillId="3" borderId="9" xfId="1114" applyFill="1" applyBorder="1" applyAlignment="1">
      <alignment wrapText="1"/>
    </xf>
    <xf numFmtId="0" fontId="3" fillId="3" borderId="9" xfId="1114" applyNumberFormat="1" applyFill="1" applyBorder="1" applyAlignment="1">
      <alignment horizontal="center" wrapText="1"/>
    </xf>
    <xf numFmtId="10" fontId="3" fillId="3" borderId="9" xfId="1114" applyNumberFormat="1" applyFill="1" applyBorder="1" applyAlignment="1">
      <alignment horizontal="center" wrapText="1"/>
    </xf>
    <xf numFmtId="3" fontId="10" fillId="3" borderId="0" xfId="1114" applyNumberFormat="1" applyFont="1" applyFill="1" applyBorder="1" applyAlignment="1" applyProtection="1">
      <alignment vertical="center"/>
    </xf>
    <xf numFmtId="0" fontId="10" fillId="3" borderId="0" xfId="1114" applyNumberFormat="1" applyFont="1" applyFill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9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 wrapText="1"/>
    </xf>
    <xf numFmtId="10" fontId="0" fillId="0" borderId="9" xfId="0" applyNumberForma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10" fontId="0" fillId="0" borderId="0" xfId="0" applyNumberFormat="1" applyFill="1" applyBorder="1" applyAlignment="1">
      <alignment horizontal="left" vertical="center" wrapText="1"/>
    </xf>
    <xf numFmtId="0" fontId="9" fillId="2" borderId="0" xfId="1114" applyFont="1" applyFill="1" applyAlignment="1">
      <alignment vertical="center"/>
    </xf>
    <xf numFmtId="0" fontId="9" fillId="2" borderId="0" xfId="1114" applyFont="1" applyFill="1" applyAlignment="1">
      <alignment horizontal="center" vertical="center"/>
    </xf>
    <xf numFmtId="0" fontId="8" fillId="2" borderId="0" xfId="1114" applyFont="1" applyFill="1" applyAlignment="1">
      <alignment horizontal="center" vertical="center"/>
    </xf>
    <xf numFmtId="10" fontId="8" fillId="2" borderId="0" xfId="1114" applyNumberFormat="1" applyFont="1" applyFill="1" applyAlignment="1">
      <alignment horizontal="center" vertical="center"/>
    </xf>
    <xf numFmtId="0" fontId="3" fillId="0" borderId="0" xfId="1114" applyAlignment="1">
      <alignment horizontal="center"/>
    </xf>
    <xf numFmtId="0" fontId="17" fillId="3" borderId="2" xfId="610" applyFont="1" applyFill="1" applyBorder="1" applyAlignment="1">
      <alignment vertical="center"/>
    </xf>
    <xf numFmtId="0" fontId="17" fillId="3" borderId="2" xfId="610" applyFont="1" applyFill="1" applyBorder="1" applyAlignment="1">
      <alignment horizontal="center" vertical="center"/>
    </xf>
    <xf numFmtId="1" fontId="17" fillId="4" borderId="2" xfId="610" applyNumberFormat="1" applyFont="1" applyFill="1" applyBorder="1" applyAlignment="1">
      <alignment horizontal="center" vertical="center"/>
    </xf>
    <xf numFmtId="10" fontId="17" fillId="4" borderId="2" xfId="610" applyNumberFormat="1" applyFont="1" applyFill="1" applyBorder="1" applyAlignment="1">
      <alignment horizontal="center" vertical="center"/>
    </xf>
    <xf numFmtId="177" fontId="17" fillId="3" borderId="2" xfId="610" applyNumberFormat="1" applyFont="1" applyFill="1" applyBorder="1" applyAlignment="1" applyProtection="1">
      <alignment horizontal="left" vertical="center"/>
      <protection locked="0"/>
    </xf>
    <xf numFmtId="177" fontId="17" fillId="3" borderId="2" xfId="610" applyNumberFormat="1" applyFont="1" applyFill="1" applyBorder="1" applyAlignment="1" applyProtection="1">
      <alignment horizontal="center" vertical="center"/>
      <protection locked="0"/>
    </xf>
    <xf numFmtId="0" fontId="17" fillId="5" borderId="2" xfId="610" applyFont="1" applyFill="1" applyBorder="1" applyAlignment="1">
      <alignment horizontal="center" vertical="center"/>
    </xf>
    <xf numFmtId="0" fontId="17" fillId="0" borderId="2" xfId="610" applyFont="1" applyFill="1" applyBorder="1" applyAlignment="1" applyProtection="1">
      <alignment horizontal="center" vertical="center"/>
      <protection locked="0"/>
    </xf>
    <xf numFmtId="178" fontId="17" fillId="3" borderId="2" xfId="610" applyNumberFormat="1" applyFont="1" applyFill="1" applyBorder="1" applyAlignment="1" applyProtection="1">
      <alignment horizontal="left" vertical="center"/>
      <protection locked="0"/>
    </xf>
    <xf numFmtId="178" fontId="17" fillId="3" borderId="2" xfId="610" applyNumberFormat="1" applyFont="1" applyFill="1" applyBorder="1" applyAlignment="1" applyProtection="1">
      <alignment horizontal="center" vertical="center"/>
      <protection locked="0"/>
    </xf>
    <xf numFmtId="177" fontId="17" fillId="3" borderId="7" xfId="610" applyNumberFormat="1" applyFont="1" applyFill="1" applyBorder="1" applyAlignment="1" applyProtection="1">
      <alignment horizontal="left" vertical="center"/>
      <protection locked="0"/>
    </xf>
    <xf numFmtId="177" fontId="17" fillId="3" borderId="7" xfId="610" applyNumberFormat="1" applyFont="1" applyFill="1" applyBorder="1" applyAlignment="1" applyProtection="1">
      <alignment horizontal="center" vertical="center"/>
      <protection locked="0"/>
    </xf>
    <xf numFmtId="178" fontId="17" fillId="3" borderId="7" xfId="610" applyNumberFormat="1" applyFont="1" applyFill="1" applyBorder="1" applyAlignment="1" applyProtection="1">
      <alignment horizontal="left" vertical="center"/>
      <protection locked="0"/>
    </xf>
    <xf numFmtId="178" fontId="17" fillId="3" borderId="7" xfId="610" applyNumberFormat="1" applyFont="1" applyFill="1" applyBorder="1" applyAlignment="1" applyProtection="1">
      <alignment horizontal="center" vertical="center"/>
      <protection locked="0"/>
    </xf>
    <xf numFmtId="177" fontId="19" fillId="3" borderId="2" xfId="610" applyNumberFormat="1" applyFont="1" applyFill="1" applyBorder="1" applyAlignment="1" applyProtection="1">
      <alignment horizontal="left" vertical="center"/>
      <protection locked="0"/>
    </xf>
    <xf numFmtId="177" fontId="19" fillId="3" borderId="2" xfId="610" applyNumberFormat="1" applyFont="1" applyFill="1" applyBorder="1" applyAlignment="1" applyProtection="1">
      <alignment horizontal="center" vertical="center"/>
      <protection locked="0"/>
    </xf>
    <xf numFmtId="0" fontId="17" fillId="3" borderId="7" xfId="610" applyFont="1" applyFill="1" applyBorder="1" applyAlignment="1">
      <alignment vertical="center"/>
    </xf>
    <xf numFmtId="0" fontId="17" fillId="3" borderId="7" xfId="610" applyFont="1" applyFill="1" applyBorder="1" applyAlignment="1">
      <alignment horizontal="center" vertical="center"/>
    </xf>
    <xf numFmtId="0" fontId="20" fillId="0" borderId="2" xfId="610" applyFont="1" applyFill="1" applyBorder="1" applyAlignment="1" applyProtection="1">
      <alignment horizontal="center" vertical="center"/>
      <protection locked="0"/>
    </xf>
    <xf numFmtId="0" fontId="20" fillId="5" borderId="2" xfId="610" applyFont="1" applyFill="1" applyBorder="1" applyAlignment="1">
      <alignment horizontal="center" vertical="center"/>
    </xf>
    <xf numFmtId="1" fontId="17" fillId="0" borderId="2" xfId="610" applyNumberFormat="1" applyFont="1" applyFill="1" applyBorder="1" applyAlignment="1" applyProtection="1">
      <alignment horizontal="center" vertical="center"/>
      <protection locked="0"/>
    </xf>
    <xf numFmtId="1" fontId="17" fillId="5" borderId="2" xfId="610" applyNumberFormat="1" applyFont="1" applyFill="1" applyBorder="1" applyAlignment="1" applyProtection="1">
      <alignment horizontal="center" vertical="center"/>
      <protection locked="0"/>
    </xf>
    <xf numFmtId="0" fontId="17" fillId="0" borderId="2" xfId="610" applyNumberFormat="1" applyFont="1" applyFill="1" applyBorder="1" applyAlignment="1" applyProtection="1">
      <alignment horizontal="center" vertical="center"/>
      <protection locked="0"/>
    </xf>
    <xf numFmtId="0" fontId="17" fillId="5" borderId="2" xfId="610" applyNumberFormat="1" applyFont="1" applyFill="1" applyBorder="1" applyAlignment="1" applyProtection="1">
      <alignment horizontal="center" vertical="center"/>
      <protection locked="0"/>
    </xf>
    <xf numFmtId="0" fontId="17" fillId="4" borderId="2" xfId="610" applyFont="1" applyFill="1" applyBorder="1" applyAlignment="1">
      <alignment horizontal="center" vertical="center"/>
    </xf>
    <xf numFmtId="178" fontId="19" fillId="3" borderId="2" xfId="610" applyNumberFormat="1" applyFont="1" applyFill="1" applyBorder="1" applyAlignment="1" applyProtection="1">
      <alignment horizontal="left" vertical="center"/>
      <protection locked="0"/>
    </xf>
    <xf numFmtId="178" fontId="19" fillId="3" borderId="2" xfId="610" applyNumberFormat="1" applyFont="1" applyFill="1" applyBorder="1" applyAlignment="1" applyProtection="1">
      <alignment horizontal="center" vertical="center"/>
      <protection locked="0"/>
    </xf>
    <xf numFmtId="0" fontId="19" fillId="3" borderId="2" xfId="610" applyFont="1" applyFill="1" applyBorder="1" applyAlignment="1">
      <alignment vertical="center"/>
    </xf>
    <xf numFmtId="0" fontId="19" fillId="3" borderId="2" xfId="610" applyFont="1" applyFill="1" applyBorder="1" applyAlignment="1">
      <alignment horizontal="center" vertical="center"/>
    </xf>
    <xf numFmtId="0" fontId="19" fillId="5" borderId="2" xfId="610" applyFont="1" applyFill="1" applyBorder="1" applyAlignment="1">
      <alignment horizontal="center" vertical="center"/>
    </xf>
    <xf numFmtId="0" fontId="19" fillId="0" borderId="2" xfId="610" applyFont="1" applyFill="1" applyBorder="1" applyAlignment="1" applyProtection="1">
      <alignment horizontal="center" vertical="center"/>
      <protection locked="0"/>
    </xf>
    <xf numFmtId="0" fontId="19" fillId="3" borderId="2" xfId="610" applyFont="1" applyFill="1" applyBorder="1" applyAlignment="1">
      <alignment horizontal="left" vertical="center"/>
    </xf>
    <xf numFmtId="0" fontId="19" fillId="3" borderId="11" xfId="610" applyFont="1" applyFill="1" applyBorder="1" applyAlignment="1">
      <alignment vertical="center"/>
    </xf>
    <xf numFmtId="0" fontId="19" fillId="3" borderId="11" xfId="610" applyFont="1" applyFill="1" applyBorder="1" applyAlignment="1">
      <alignment horizontal="center" vertical="center"/>
    </xf>
    <xf numFmtId="0" fontId="17" fillId="3" borderId="11" xfId="610" applyFont="1" applyFill="1" applyBorder="1" applyAlignment="1">
      <alignment vertical="center"/>
    </xf>
    <xf numFmtId="0" fontId="17" fillId="3" borderId="11" xfId="610" applyFont="1" applyFill="1" applyBorder="1" applyAlignment="1">
      <alignment horizontal="center" vertical="center"/>
    </xf>
    <xf numFmtId="0" fontId="19" fillId="3" borderId="0" xfId="610" applyFont="1" applyFill="1" applyAlignment="1">
      <alignment vertical="center"/>
    </xf>
    <xf numFmtId="0" fontId="19" fillId="3" borderId="0" xfId="610" applyFont="1" applyFill="1" applyAlignment="1">
      <alignment horizontal="center" vertical="center"/>
    </xf>
    <xf numFmtId="0" fontId="20" fillId="3" borderId="2" xfId="61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9" fillId="0" borderId="0" xfId="1503" applyFont="1" applyFill="1" applyAlignment="1">
      <alignment vertical="center"/>
    </xf>
    <xf numFmtId="0" fontId="3" fillId="0" borderId="0" xfId="1503" applyFill="1"/>
    <xf numFmtId="0" fontId="8" fillId="0" borderId="0" xfId="1503" applyFont="1" applyFill="1" applyAlignment="1">
      <alignment horizontal="center" vertical="center"/>
    </xf>
    <xf numFmtId="0" fontId="3" fillId="0" borderId="0" xfId="1503" applyFill="1" applyAlignment="1">
      <alignment horizontal="right" vertical="center"/>
    </xf>
    <xf numFmtId="0" fontId="10" fillId="0" borderId="2" xfId="1503" applyFont="1" applyFill="1" applyBorder="1" applyAlignment="1">
      <alignment vertical="center"/>
    </xf>
    <xf numFmtId="0" fontId="10" fillId="0" borderId="2" xfId="1503" applyFont="1" applyFill="1" applyBorder="1" applyAlignment="1">
      <alignment horizontal="center" vertical="center"/>
    </xf>
    <xf numFmtId="10" fontId="10" fillId="0" borderId="2" xfId="1503" applyNumberFormat="1" applyFont="1" applyFill="1" applyBorder="1" applyAlignment="1">
      <alignment horizontal="center" vertical="center"/>
    </xf>
    <xf numFmtId="179" fontId="5" fillId="0" borderId="2" xfId="1503" applyNumberFormat="1" applyFont="1" applyFill="1" applyBorder="1" applyAlignment="1" applyProtection="1">
      <alignment horizontal="center" vertical="center"/>
      <protection locked="0"/>
    </xf>
    <xf numFmtId="0" fontId="21" fillId="0" borderId="2" xfId="1503" applyFont="1" applyFill="1" applyBorder="1" applyAlignment="1">
      <alignment horizontal="center" vertical="center"/>
    </xf>
    <xf numFmtId="0" fontId="11" fillId="0" borderId="2" xfId="1503" applyFont="1" applyFill="1" applyBorder="1" applyAlignment="1">
      <alignment horizontal="center" vertical="center"/>
    </xf>
    <xf numFmtId="0" fontId="3" fillId="0" borderId="9" xfId="1503" applyFont="1" applyFill="1" applyBorder="1" applyAlignment="1">
      <alignment horizontal="left" vertical="center" wrapText="1"/>
    </xf>
    <xf numFmtId="10" fontId="0" fillId="0" borderId="0" xfId="0" applyNumberFormat="1">
      <alignment vertical="center"/>
    </xf>
    <xf numFmtId="0" fontId="0" fillId="0" borderId="0" xfId="0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1937">
    <cellStyle name="常规" xfId="0" builtinId="0"/>
    <cellStyle name="常规 3 9 4" xfId="1"/>
    <cellStyle name="常规 3 4 4 3 2" xfId="2"/>
    <cellStyle name="货币[0]" xfId="3" builtinId="7"/>
    <cellStyle name="常规 3 9 2 2" xfId="4"/>
    <cellStyle name="常规 10 3 4 4" xfId="5"/>
    <cellStyle name="常规 10 3 4 2 2" xfId="6"/>
    <cellStyle name="常规 11 3 5 2" xfId="7"/>
    <cellStyle name="常规 10 6 2 3" xfId="8"/>
    <cellStyle name="20% - 强调文字颜色 1 2" xfId="9"/>
    <cellStyle name="20% - 强调文字颜色 3" xfId="10" builtinId="38"/>
    <cellStyle name="常规 10 2_9益阳" xfId="11"/>
    <cellStyle name="常规 11 3 7" xfId="12"/>
    <cellStyle name="常规 10 3 2 2 2 2" xfId="13"/>
    <cellStyle name="强调文字颜色 2 3 2" xfId="14"/>
    <cellStyle name="输入" xfId="15" builtinId="20"/>
    <cellStyle name="常规 44" xfId="16"/>
    <cellStyle name="常规 39" xfId="17"/>
    <cellStyle name="常规 12 3 2 2 2" xfId="18"/>
    <cellStyle name="货币" xfId="19" builtinId="4"/>
    <cellStyle name="常规 3 4 3" xfId="20"/>
    <cellStyle name="千位分隔[0]" xfId="21" builtinId="6"/>
    <cellStyle name="常规 13 6 4" xfId="22"/>
    <cellStyle name="常规 11 2 4 2 2 2" xfId="23"/>
    <cellStyle name="40% - 强调文字颜色 3" xfId="24" builtinId="39"/>
    <cellStyle name="常规 31 2" xfId="25"/>
    <cellStyle name="常规 26 2" xfId="26"/>
    <cellStyle name="常规 10 4 4 2 3" xfId="27"/>
    <cellStyle name="常规 10 4 3 2 2 2" xfId="28"/>
    <cellStyle name="差" xfId="29" builtinId="27"/>
    <cellStyle name="千位分隔" xfId="30" builtinId="3"/>
    <cellStyle name="60% - 强调文字颜色 3" xfId="31" builtinId="40"/>
    <cellStyle name="常规 7 8 2 3" xfId="32"/>
    <cellStyle name="60% - 强调文字颜色 6 3 2" xfId="33"/>
    <cellStyle name="超链接" xfId="34" builtinId="8"/>
    <cellStyle name="常规 10 2 2 3" xfId="35"/>
    <cellStyle name="差_附件2 益阳市市级国有资本经营预算表(定稿) 2 2" xfId="36"/>
    <cellStyle name="百分比" xfId="37" builtinId="5"/>
    <cellStyle name="常规 8 4 6 2" xfId="38"/>
    <cellStyle name="已访问的超链接" xfId="39" builtinId="9"/>
    <cellStyle name="注释" xfId="40" builtinId="10"/>
    <cellStyle name="60% - 强调文字颜色 2 3" xfId="41"/>
    <cellStyle name="60% - 强调文字颜色 2" xfId="42" builtinId="36"/>
    <cellStyle name="常规 10 9 2 3" xfId="43"/>
    <cellStyle name="常规 10 11 2 2" xfId="44"/>
    <cellStyle name="标题 4" xfId="45" builtinId="19"/>
    <cellStyle name="警告文本" xfId="46" builtinId="11"/>
    <cellStyle name="常规 7 11 2" xfId="47"/>
    <cellStyle name="常规 6 5" xfId="48"/>
    <cellStyle name="常规 4 4 3" xfId="49"/>
    <cellStyle name="常规 4 2 2 3" xfId="50"/>
    <cellStyle name="_ET_STYLE_NoName_00_ 4" xfId="51"/>
    <cellStyle name="60% - 强调文字颜色 2 2 2" xfId="52"/>
    <cellStyle name="标题" xfId="53" builtinId="15"/>
    <cellStyle name="解释性文本" xfId="54" builtinId="53"/>
    <cellStyle name="常规 12 3 5" xfId="55"/>
    <cellStyle name="标题 1" xfId="56" builtinId="16"/>
    <cellStyle name="常规 8 2 3 3" xfId="57"/>
    <cellStyle name="常规 10 3 6 2" xfId="58"/>
    <cellStyle name="百分比 4" xfId="59"/>
    <cellStyle name="百分比 5" xfId="60"/>
    <cellStyle name="标题 2" xfId="61" builtinId="17"/>
    <cellStyle name="常规 8 2 3 4" xfId="62"/>
    <cellStyle name="0,0_x000d__x000a_NA_x000d__x000a_" xfId="63"/>
    <cellStyle name="60% - 强调文字颜色 1" xfId="64" builtinId="32"/>
    <cellStyle name="常规 10 9 2 2" xfId="65"/>
    <cellStyle name="差_长沙 2 3" xfId="66"/>
    <cellStyle name="常规 10 3 4 2 2 2" xfId="67"/>
    <cellStyle name="标题 3" xfId="68" builtinId="18"/>
    <cellStyle name="60% - 强调文字颜色 4" xfId="69" builtinId="44"/>
    <cellStyle name="输出" xfId="70" builtinId="21"/>
    <cellStyle name="常规 11 2 4 2 2" xfId="71"/>
    <cellStyle name="计算" xfId="72" builtinId="22"/>
    <cellStyle name="常规 4 3 4 3 2" xfId="73"/>
    <cellStyle name="常规 11 10 2" xfId="74"/>
    <cellStyle name="40% - 强调文字颜色 4 2" xfId="75"/>
    <cellStyle name="检查单元格" xfId="76" builtinId="23"/>
    <cellStyle name="常规 13 5" xfId="77"/>
    <cellStyle name="20% - 强调文字颜色 6" xfId="78" builtinId="50"/>
    <cellStyle name="强调文字颜色 2" xfId="79" builtinId="33"/>
    <cellStyle name="差_长沙 4 2" xfId="80"/>
    <cellStyle name="链接单元格" xfId="81" builtinId="24"/>
    <cellStyle name="汇总" xfId="82" builtinId="25"/>
    <cellStyle name="常规 10 4 3 2 3" xfId="83"/>
    <cellStyle name="好" xfId="84" builtinId="26"/>
    <cellStyle name="常规 11 7 2 2" xfId="85"/>
    <cellStyle name="好_大通湖" xfId="86"/>
    <cellStyle name="常规 3 2 6" xfId="87"/>
    <cellStyle name="20% - 强调文字颜色 3 3" xfId="88"/>
    <cellStyle name="适中" xfId="89" builtinId="28"/>
    <cellStyle name="常规 11 3 3 2 2 2" xfId="90"/>
    <cellStyle name="20% - 强调文字颜色 5" xfId="91" builtinId="46"/>
    <cellStyle name="检查单元格 3 2" xfId="92"/>
    <cellStyle name="常规 13 5 3 2" xfId="93"/>
    <cellStyle name="常规 11 3 4 2 3" xfId="94"/>
    <cellStyle name="强调文字颜色 1" xfId="95" builtinId="29"/>
    <cellStyle name="常规 11 3 5" xfId="96"/>
    <cellStyle name="20% - 强调文字颜色 1" xfId="97" builtinId="30"/>
    <cellStyle name="40% - 强调文字颜色 4 3 2" xfId="98"/>
    <cellStyle name="常规 11 4 2 4" xfId="99"/>
    <cellStyle name="常规 13 6 2" xfId="100"/>
    <cellStyle name="常规 10 2 3 2 2 2" xfId="101"/>
    <cellStyle name="40% - 强调文字颜色 1" xfId="102" builtinId="31"/>
    <cellStyle name="常规 11 3 6" xfId="103"/>
    <cellStyle name="20% - 强调文字颜色 2" xfId="104" builtinId="34"/>
    <cellStyle name="常规 11 2 5 2 2" xfId="105"/>
    <cellStyle name="40% - 强调文字颜色 2" xfId="106" builtinId="35"/>
    <cellStyle name="强调文字颜色 3" xfId="107" builtinId="37"/>
    <cellStyle name="常规 10 3 3 2" xfId="108"/>
    <cellStyle name="强调文字颜色 4" xfId="109" builtinId="41"/>
    <cellStyle name="常规 11 4 2 3 2" xfId="110"/>
    <cellStyle name="20% - 强调文字颜色 4" xfId="111" builtinId="42"/>
    <cellStyle name="常规 11 10" xfId="112"/>
    <cellStyle name="40% - 强调文字颜色 4" xfId="113" builtinId="43"/>
    <cellStyle name="常规 10 3 3 3" xfId="114"/>
    <cellStyle name="强调文字颜色 5" xfId="115" builtinId="45"/>
    <cellStyle name="常规 11 11" xfId="116"/>
    <cellStyle name="40% - 强调文字颜色 5" xfId="117" builtinId="47"/>
    <cellStyle name="常规 8 4 4 2 2" xfId="118"/>
    <cellStyle name="60% - 强调文字颜色 5" xfId="119" builtinId="48"/>
    <cellStyle name="常规 16 5 2 2 2" xfId="120"/>
    <cellStyle name="常规 10 3 3 4" xfId="121"/>
    <cellStyle name="强调文字颜色 6" xfId="122" builtinId="49"/>
    <cellStyle name="常规 11 12" xfId="123"/>
    <cellStyle name="好_大通湖 2" xfId="124"/>
    <cellStyle name="常规 3 2 6 2" xfId="125"/>
    <cellStyle name="20% - 强调文字颜色 3 3 2" xfId="126"/>
    <cellStyle name="40% - 强调文字颜色 6" xfId="127" builtinId="51"/>
    <cellStyle name="常规 8 4 4 2 3" xfId="128"/>
    <cellStyle name="60% - 强调文字颜色 6" xfId="129" builtinId="52"/>
    <cellStyle name="_ET_STYLE_NoName_00_ 5" xfId="130"/>
    <cellStyle name="百分比 2 5" xfId="131"/>
    <cellStyle name="常规 12 4 6 2" xfId="132"/>
    <cellStyle name="_2015年市本级财力测算(12.11)" xfId="133"/>
    <cellStyle name="千位分隔 3 2" xfId="134"/>
    <cellStyle name="标题 4 2 2" xfId="135"/>
    <cellStyle name="_ET_STYLE_NoName_00_" xfId="136"/>
    <cellStyle name="_ET_STYLE_NoName_00_ 2" xfId="137"/>
    <cellStyle name="_ET_STYLE_NoName_00_ 3" xfId="138"/>
    <cellStyle name="常规 10 6 2" xfId="139"/>
    <cellStyle name="常规 9 2 2" xfId="140"/>
    <cellStyle name="40% - 强调文字颜色 1 3 2" xfId="141"/>
    <cellStyle name="_ET_STYLE_NoName_00_ 6" xfId="142"/>
    <cellStyle name="常规 10 4 4 3 2" xfId="143"/>
    <cellStyle name="20% - 强调文字颜色 1 4" xfId="144"/>
    <cellStyle name="常规 11 3 5 3" xfId="145"/>
    <cellStyle name="20% - 强调文字颜色 1 3" xfId="146"/>
    <cellStyle name="常规 10 3 5" xfId="147"/>
    <cellStyle name="差_长沙" xfId="148"/>
    <cellStyle name="百分比 2 5 2" xfId="149"/>
    <cellStyle name="_2015年市本级财力测算(12.11) 2" xfId="150"/>
    <cellStyle name="标题 2 2" xfId="151"/>
    <cellStyle name="0,0_x000d__x000a_NA_x000d__x000a_ 2" xfId="152"/>
    <cellStyle name="_ET_STYLE_NoName_00_ 2 2" xfId="153"/>
    <cellStyle name="常规 11 4" xfId="154"/>
    <cellStyle name="常规 11 3 5 2 2" xfId="155"/>
    <cellStyle name="20% - 强调文字颜色 1 2 2" xfId="156"/>
    <cellStyle name="20% - 强调文字颜色 1 3 2" xfId="157"/>
    <cellStyle name="常规 11 3 6 2" xfId="158"/>
    <cellStyle name="20% - 强调文字颜色 2 2" xfId="159"/>
    <cellStyle name="20% - 强调文字颜色 2 2 2" xfId="160"/>
    <cellStyle name="20% - 强调文字颜色 2 3" xfId="161"/>
    <cellStyle name="常规 40" xfId="162"/>
    <cellStyle name="常规 35" xfId="163"/>
    <cellStyle name="20% - 强调文字颜色 2 3 2" xfId="164"/>
    <cellStyle name="差_长沙 2 2 2" xfId="165"/>
    <cellStyle name="20% - 强调文字颜色 2 4" xfId="166"/>
    <cellStyle name="常规 3 2 5" xfId="167"/>
    <cellStyle name="20% - 强调文字颜色 3 2" xfId="168"/>
    <cellStyle name="差_大通湖" xfId="169"/>
    <cellStyle name="常规 3 2 5 2" xfId="170"/>
    <cellStyle name="20% - 强调文字颜色 3 2 2" xfId="171"/>
    <cellStyle name="60% - 强调文字颜色 1 2" xfId="172"/>
    <cellStyle name="常规 10 9 2 2 2" xfId="173"/>
    <cellStyle name="常规 3 2 7" xfId="174"/>
    <cellStyle name="20% - 强调文字颜色 3 4" xfId="175"/>
    <cellStyle name="常规 3 3 5" xfId="176"/>
    <cellStyle name="20% - 强调文字颜色 4 2" xfId="177"/>
    <cellStyle name="常规 3 3 5 2" xfId="178"/>
    <cellStyle name="20% - 强调文字颜色 4 2 2" xfId="179"/>
    <cellStyle name="常规 3 3 6" xfId="180"/>
    <cellStyle name="20% - 强调文字颜色 4 3" xfId="181"/>
    <cellStyle name="常规 3 3 6 2" xfId="182"/>
    <cellStyle name="20% - 强调文字颜色 4 3 2" xfId="183"/>
    <cellStyle name="60% - 强调文字颜色 2 2" xfId="184"/>
    <cellStyle name="常规 3 3 7" xfId="185"/>
    <cellStyle name="20% - 强调文字颜色 4 4" xfId="186"/>
    <cellStyle name="常规 7 4 4 3 2" xfId="187"/>
    <cellStyle name="常规 10 4_12娄底" xfId="188"/>
    <cellStyle name="常规 3 4 5" xfId="189"/>
    <cellStyle name="20% - 强调文字颜色 5 2" xfId="190"/>
    <cellStyle name="常规 3 4 5 2" xfId="191"/>
    <cellStyle name="20% - 强调文字颜色 5 2 2" xfId="192"/>
    <cellStyle name="常规 10 2 2 2 3" xfId="193"/>
    <cellStyle name="常规 8 7 2 2 2" xfId="194"/>
    <cellStyle name="常规 3 4 6" xfId="195"/>
    <cellStyle name="20% - 强调文字颜色 5 3" xfId="196"/>
    <cellStyle name="百分比 3" xfId="197"/>
    <cellStyle name="常规 3 4 6 2" xfId="198"/>
    <cellStyle name="20% - 强调文字颜色 5 3 2" xfId="199"/>
    <cellStyle name="60% - 强调文字颜色 3 2" xfId="200"/>
    <cellStyle name="常规 3 4 7" xfId="201"/>
    <cellStyle name="20% - 强调文字颜色 5 4" xfId="202"/>
    <cellStyle name="20% - 强调文字颜色 6 2" xfId="203"/>
    <cellStyle name="常规 13 7" xfId="204"/>
    <cellStyle name="20% - 强调文字颜色 6 2 2" xfId="205"/>
    <cellStyle name="常规 10 2 3 2 3" xfId="206"/>
    <cellStyle name="40% - 强调文字颜色 4 4" xfId="207"/>
    <cellStyle name="20% - 强调文字颜色 6 3" xfId="208"/>
    <cellStyle name="40% - 强调文字颜色 5 4" xfId="209"/>
    <cellStyle name="20% - 强调文字颜色 6 3 2" xfId="210"/>
    <cellStyle name="60% - 强调文字颜色 4 2" xfId="211"/>
    <cellStyle name="常规 6 3 2 2 2" xfId="212"/>
    <cellStyle name="20% - 强调文字颜色 6 4" xfId="213"/>
    <cellStyle name="常规 10 5" xfId="214"/>
    <cellStyle name="40% - 强调文字颜色 1 2" xfId="215"/>
    <cellStyle name="常规 10 5 2" xfId="216"/>
    <cellStyle name="40% - 强调文字颜色 1 2 2" xfId="217"/>
    <cellStyle name="常规 10 6" xfId="218"/>
    <cellStyle name="常规 9 2" xfId="219"/>
    <cellStyle name="40% - 强调文字颜色 1 3" xfId="220"/>
    <cellStyle name="常规 3 5 2 2" xfId="221"/>
    <cellStyle name="常规 10 7" xfId="222"/>
    <cellStyle name="常规 9 3" xfId="223"/>
    <cellStyle name="40% - 强调文字颜色 1 4" xfId="224"/>
    <cellStyle name="常规 11 5" xfId="225"/>
    <cellStyle name="40% - 强调文字颜色 2 2" xfId="226"/>
    <cellStyle name="常规 11 5 2" xfId="227"/>
    <cellStyle name="40% - 强调文字颜色 2 2 2" xfId="228"/>
    <cellStyle name="常规 11 6" xfId="229"/>
    <cellStyle name="40% - 强调文字颜色 2 3" xfId="230"/>
    <cellStyle name="常规 11 6 2" xfId="231"/>
    <cellStyle name="40% - 强调文字颜色 2 3 2" xfId="232"/>
    <cellStyle name="常规 11 2 2 4" xfId="233"/>
    <cellStyle name="40% - 强调文字颜色 2 4" xfId="234"/>
    <cellStyle name="40% - 强调文字颜色 3 2" xfId="235"/>
    <cellStyle name="40% - 强调文字颜色 3 2 2" xfId="236"/>
    <cellStyle name="40% - 强调文字颜色 3 3" xfId="237"/>
    <cellStyle name="常规 30" xfId="238"/>
    <cellStyle name="常规 25" xfId="239"/>
    <cellStyle name="40% - 强调文字颜色 3 3 2" xfId="240"/>
    <cellStyle name="常规 11 3 2 4" xfId="241"/>
    <cellStyle name="40% - 强调文字颜色 3 4" xfId="242"/>
    <cellStyle name="常规 7 3 5" xfId="243"/>
    <cellStyle name="常规 11 10 2 2" xfId="244"/>
    <cellStyle name="标题 4 4" xfId="245"/>
    <cellStyle name="40% - 强调文字颜色 4 2 2" xfId="246"/>
    <cellStyle name="输入 2 2 2" xfId="247"/>
    <cellStyle name="常规 2 8 2 2" xfId="248"/>
    <cellStyle name="常规 11 10 3" xfId="249"/>
    <cellStyle name="常规 13 6" xfId="250"/>
    <cellStyle name="常规 10 2 3 2 2" xfId="251"/>
    <cellStyle name="40% - 强调文字颜色 4 3" xfId="252"/>
    <cellStyle name="常规 11 11 2" xfId="253"/>
    <cellStyle name="常规 8 4 4 2 2 2" xfId="254"/>
    <cellStyle name="40% - 强调文字颜色 5 2" xfId="255"/>
    <cellStyle name="60% - 强调文字颜色 4 3" xfId="256"/>
    <cellStyle name="40% - 强调文字颜色 5 2 2" xfId="257"/>
    <cellStyle name="常规 10 2 3 3 2" xfId="258"/>
    <cellStyle name="40% - 强调文字颜色 5 3" xfId="259"/>
    <cellStyle name="60% - 强调文字颜色 5 3" xfId="260"/>
    <cellStyle name="40% - 强调文字颜色 5 3 2" xfId="261"/>
    <cellStyle name="40% - 强调文字颜色 6 2" xfId="262"/>
    <cellStyle name="40% - 强调文字颜色 6 2 2" xfId="263"/>
    <cellStyle name="40% - 强调文字颜色 6 3" xfId="264"/>
    <cellStyle name="40% - 强调文字颜色 6 3 2" xfId="265"/>
    <cellStyle name="常规 8 3 4 2" xfId="266"/>
    <cellStyle name="差_4衡阳" xfId="267"/>
    <cellStyle name="40% - 强调文字颜色 6 4" xfId="268"/>
    <cellStyle name="60% - 强调文字颜色 4 2 2" xfId="269"/>
    <cellStyle name="60% - 强调文字颜色 1 2 2" xfId="270"/>
    <cellStyle name="60% - 强调文字颜色 1 3" xfId="271"/>
    <cellStyle name="常规 7 3 2 3" xfId="272"/>
    <cellStyle name="常规 2 18" xfId="273"/>
    <cellStyle name="60% - 强调文字颜色 1 3 2" xfId="274"/>
    <cellStyle name="百分比 2 2 2 2 2" xfId="275"/>
    <cellStyle name="60% - 强调文字颜色 1 4" xfId="276"/>
    <cellStyle name="注释 2" xfId="277"/>
    <cellStyle name="常规 7 4 2 3" xfId="278"/>
    <cellStyle name="60% - 强调文字颜色 2 3 2" xfId="279"/>
    <cellStyle name="60% - 强调文字颜色 2 4" xfId="280"/>
    <cellStyle name="60% - 强调文字颜色 3 2 2" xfId="281"/>
    <cellStyle name="60% - 强调文字颜色 3 3" xfId="282"/>
    <cellStyle name="常规 7 5 2 3" xfId="283"/>
    <cellStyle name="60% - 强调文字颜色 3 3 2" xfId="284"/>
    <cellStyle name="60% - 强调文字颜色 3 4" xfId="285"/>
    <cellStyle name="常规 10 14" xfId="286"/>
    <cellStyle name="常规 7 6 2 3" xfId="287"/>
    <cellStyle name="常规 20" xfId="288"/>
    <cellStyle name="常规 15" xfId="289"/>
    <cellStyle name="60% - 强调文字颜色 4 3 2" xfId="290"/>
    <cellStyle name="60% - 强调文字颜色 4 4" xfId="291"/>
    <cellStyle name="常规 11 5 2 3" xfId="292"/>
    <cellStyle name="60% - 强调文字颜色 5 2" xfId="293"/>
    <cellStyle name="60% - 强调文字颜色 5 2 2" xfId="294"/>
    <cellStyle name="RowLevel_0" xfId="295"/>
    <cellStyle name="差_9益阳" xfId="296"/>
    <cellStyle name="常规 7 7 2 3" xfId="297"/>
    <cellStyle name="60% - 强调文字颜色 5 3 2" xfId="298"/>
    <cellStyle name="差_附件2 益阳市市级国有资本经营预算表(定稿) 2" xfId="299"/>
    <cellStyle name="60% - 强调文字颜色 5 4" xfId="300"/>
    <cellStyle name="60% - 强调文字颜色 6 2" xfId="301"/>
    <cellStyle name="60% - 强调文字颜色 6 2 2" xfId="302"/>
    <cellStyle name="60% - 强调文字颜色 6 3" xfId="303"/>
    <cellStyle name="60% - 强调文字颜色 6 4" xfId="304"/>
    <cellStyle name="ColLevel_0" xfId="305"/>
    <cellStyle name="gcd" xfId="306"/>
    <cellStyle name="常规 10 2 2 3 2" xfId="307"/>
    <cellStyle name="差 4" xfId="308"/>
    <cellStyle name="百分比 2" xfId="309"/>
    <cellStyle name="常规 11 2 5 3" xfId="310"/>
    <cellStyle name="百分比 2 2" xfId="311"/>
    <cellStyle name="百分比 2 2 2" xfId="312"/>
    <cellStyle name="百分比 2 2 2 2" xfId="313"/>
    <cellStyle name="百分比 2 2 2 3" xfId="314"/>
    <cellStyle name="百分比 2 2 3" xfId="315"/>
    <cellStyle name="百分比 2 2 3 2" xfId="316"/>
    <cellStyle name="常规 3 2 3 2 2" xfId="317"/>
    <cellStyle name="百分比 2 2 4" xfId="318"/>
    <cellStyle name="常规 3 2 3 2 3" xfId="319"/>
    <cellStyle name="百分比 2 2 5" xfId="320"/>
    <cellStyle name="常规 10 4 3 3 2" xfId="321"/>
    <cellStyle name="百分比 2 3" xfId="322"/>
    <cellStyle name="百分比 2 3 2" xfId="323"/>
    <cellStyle name="百分比 2 3 2 2" xfId="324"/>
    <cellStyle name="百分比 2 3 3" xfId="325"/>
    <cellStyle name="常规 11 7 3 2" xfId="326"/>
    <cellStyle name="百分比 2 4" xfId="327"/>
    <cellStyle name="常规 10 2 5" xfId="328"/>
    <cellStyle name="百分比 2 4 2" xfId="329"/>
    <cellStyle name="常规 10 2 5 2" xfId="330"/>
    <cellStyle name="百分比 2 4 2 2" xfId="331"/>
    <cellStyle name="常规 10 2 6" xfId="332"/>
    <cellStyle name="百分比 2 4 3" xfId="333"/>
    <cellStyle name="常规 20 2" xfId="334"/>
    <cellStyle name="常规 15 2" xfId="335"/>
    <cellStyle name="百分比 2 6" xfId="336"/>
    <cellStyle name="标题 2 2 2" xfId="337"/>
    <cellStyle name="常规 20 3" xfId="338"/>
    <cellStyle name="常规 15 3" xfId="339"/>
    <cellStyle name="百分比 2 7" xfId="340"/>
    <cellStyle name="常规 8 2 3 3 2" xfId="341"/>
    <cellStyle name="标题 1 2" xfId="342"/>
    <cellStyle name="标题 1 2 2" xfId="343"/>
    <cellStyle name="标题 1 3" xfId="344"/>
    <cellStyle name="标题 1 3 2" xfId="345"/>
    <cellStyle name="差_10永州" xfId="346"/>
    <cellStyle name="标题 1 4" xfId="347"/>
    <cellStyle name="常规 12 4 3 2 2 2" xfId="348"/>
    <cellStyle name="标题 2 3" xfId="349"/>
    <cellStyle name="常规 11" xfId="350"/>
    <cellStyle name="常规 10 10" xfId="351"/>
    <cellStyle name="标题 2 3 2" xfId="352"/>
    <cellStyle name="标题 2 4" xfId="353"/>
    <cellStyle name="标题 3 2" xfId="354"/>
    <cellStyle name="标题 3 2 2" xfId="355"/>
    <cellStyle name="标题 3 3" xfId="356"/>
    <cellStyle name="标题 3 3 2" xfId="357"/>
    <cellStyle name="常规 12 9 2 2 2" xfId="358"/>
    <cellStyle name="标题 3 4" xfId="359"/>
    <cellStyle name="千位分隔 3" xfId="360"/>
    <cellStyle name="标题 4 2" xfId="361"/>
    <cellStyle name="千位分隔 4" xfId="362"/>
    <cellStyle name="标题 4 3" xfId="363"/>
    <cellStyle name="千位分隔 4 2" xfId="364"/>
    <cellStyle name="标题 4 3 2" xfId="365"/>
    <cellStyle name="常规 11 4 2" xfId="366"/>
    <cellStyle name="标题 5" xfId="367"/>
    <cellStyle name="常规 11 4 2 2" xfId="368"/>
    <cellStyle name="标题 5 2" xfId="369"/>
    <cellStyle name="常规 11 4 3" xfId="370"/>
    <cellStyle name="标题 6" xfId="371"/>
    <cellStyle name="常规 11 4 3 2" xfId="372"/>
    <cellStyle name="标题 6 2" xfId="373"/>
    <cellStyle name="常规 11 4 4" xfId="374"/>
    <cellStyle name="标题 7" xfId="375"/>
    <cellStyle name="差 2" xfId="376"/>
    <cellStyle name="常规 11 2 3 3" xfId="377"/>
    <cellStyle name="差 2 2" xfId="378"/>
    <cellStyle name="差 3" xfId="379"/>
    <cellStyle name="常规 11 2 4 3" xfId="380"/>
    <cellStyle name="差 3 2" xfId="381"/>
    <cellStyle name="差_12娄底" xfId="382"/>
    <cellStyle name="常规 6 3 4" xfId="383"/>
    <cellStyle name="差_2015年市本级全口径预算草案 - 副本" xfId="384"/>
    <cellStyle name="差_2015年市本级全口径预算草案 - 副本 2" xfId="385"/>
    <cellStyle name="差_2015年市本级全口径预算草案 - 副本 2 2" xfId="386"/>
    <cellStyle name="常规 55 2" xfId="387"/>
    <cellStyle name="差_2015年市本级全口径预算草案 - 副本 3" xfId="388"/>
    <cellStyle name="差_2018年地方财政预算表_（城步）" xfId="389"/>
    <cellStyle name="常规 11 2 5" xfId="390"/>
    <cellStyle name="差_2018年地方财政预算表_（新宁县）" xfId="391"/>
    <cellStyle name="差_大通湖 2" xfId="392"/>
    <cellStyle name="常规 11 3 4 3" xfId="393"/>
    <cellStyle name="常规 4 4 4 4" xfId="394"/>
    <cellStyle name="差_大通湖 2 2" xfId="395"/>
    <cellStyle name="差_大通湖 3" xfId="396"/>
    <cellStyle name="差_附件2 益阳市市级国有资本经营预算表(4)" xfId="397"/>
    <cellStyle name="常规 8 3 2 4" xfId="398"/>
    <cellStyle name="差_附件2 益阳市市级国有资本经营预算表(4) 2" xfId="399"/>
    <cellStyle name="常规 10 4 5 3" xfId="400"/>
    <cellStyle name="常规 10 2 4" xfId="401"/>
    <cellStyle name="差_附件2 益阳市市级国有资本经营预算表(4) 2 2" xfId="402"/>
    <cellStyle name="差_附件2 益阳市市级国有资本经营预算表(4) 3" xfId="403"/>
    <cellStyle name="差_长沙 3 2" xfId="404"/>
    <cellStyle name="常规 11 2 6 2" xfId="405"/>
    <cellStyle name="差_附件2 益阳市市级国有资本经营预算表(定稿)" xfId="406"/>
    <cellStyle name="差_附件2 益阳市市级国有资本经营预算表(定稿) 3" xfId="407"/>
    <cellStyle name="常规 8 2 2 3" xfId="408"/>
    <cellStyle name="常规 10 3 5 2" xfId="409"/>
    <cellStyle name="差_长沙 2" xfId="410"/>
    <cellStyle name="差_长沙 2 2" xfId="411"/>
    <cellStyle name="常规 10 4 4 4" xfId="412"/>
    <cellStyle name="常规 8 2 2 3 2" xfId="413"/>
    <cellStyle name="常规 10 3 5 2 2" xfId="414"/>
    <cellStyle name="常规 8 2 2 4" xfId="415"/>
    <cellStyle name="常规 10 3 5 3" xfId="416"/>
    <cellStyle name="好_2018年地方财政预算表_（新宁县）" xfId="417"/>
    <cellStyle name="差_长沙 3" xfId="418"/>
    <cellStyle name="常规 10 3 4 3 2" xfId="419"/>
    <cellStyle name="差_长沙 4" xfId="420"/>
    <cellStyle name="常规 11 6 2 2 2" xfId="421"/>
    <cellStyle name="常规 10 8 3 2" xfId="422"/>
    <cellStyle name="差_长沙 5" xfId="423"/>
    <cellStyle name="常规 10" xfId="424"/>
    <cellStyle name="常规 11 2" xfId="425"/>
    <cellStyle name="常规 10 10 2" xfId="426"/>
    <cellStyle name="常规 11 2 2" xfId="427"/>
    <cellStyle name="常规 10 8 2 3" xfId="428"/>
    <cellStyle name="常规 10 10 2 2" xfId="429"/>
    <cellStyle name="常规 10 2 4 2 2 2" xfId="430"/>
    <cellStyle name="常规 11 3" xfId="431"/>
    <cellStyle name="常规 2 3 2 2" xfId="432"/>
    <cellStyle name="常规 10 10 3" xfId="433"/>
    <cellStyle name="常规 10 11" xfId="434"/>
    <cellStyle name="常规 10 11 2" xfId="435"/>
    <cellStyle name="常规 2 3 3 2" xfId="436"/>
    <cellStyle name="常规 10 11 3" xfId="437"/>
    <cellStyle name="常规 10 12" xfId="438"/>
    <cellStyle name="常规 10 12 2" xfId="439"/>
    <cellStyle name="常规 10 13" xfId="440"/>
    <cellStyle name="常规 10 13 2" xfId="441"/>
    <cellStyle name="常规 10 15" xfId="442"/>
    <cellStyle name="常规 11 4 5" xfId="443"/>
    <cellStyle name="常规 10 2" xfId="444"/>
    <cellStyle name="常规 11 4 5 2" xfId="445"/>
    <cellStyle name="常规 10 7 2 3" xfId="446"/>
    <cellStyle name="常规 10 2 2" xfId="447"/>
    <cellStyle name="常规 11 4 5 2 2" xfId="448"/>
    <cellStyle name="常规 10 2 2 2" xfId="449"/>
    <cellStyle name="常规 10 2 2 2 2" xfId="450"/>
    <cellStyle name="常规 10 4 2 4" xfId="451"/>
    <cellStyle name="常规 10 2 2 2 2 2" xfId="452"/>
    <cellStyle name="常规 10 2 2 4" xfId="453"/>
    <cellStyle name="常规 11 4 5 3" xfId="454"/>
    <cellStyle name="常规 10 2 3" xfId="455"/>
    <cellStyle name="常规 10 2 3 2" xfId="456"/>
    <cellStyle name="常规 10 2 3 3" xfId="457"/>
    <cellStyle name="常规 10 2 3 4" xfId="458"/>
    <cellStyle name="常规 10 2 4 2" xfId="459"/>
    <cellStyle name="常规 10 2 4 2 2" xfId="460"/>
    <cellStyle name="常规 10 2 4 2 3" xfId="461"/>
    <cellStyle name="常规 10 2 4 3" xfId="462"/>
    <cellStyle name="常规 10 2 4 3 2" xfId="463"/>
    <cellStyle name="常规 10 3 3 2 2" xfId="464"/>
    <cellStyle name="常规 3 8 2 2" xfId="465"/>
    <cellStyle name="常规 10 2 4 4" xfId="466"/>
    <cellStyle name="常规 10 2 5 2 2" xfId="467"/>
    <cellStyle name="常规 10 2 5 3" xfId="468"/>
    <cellStyle name="常规 10 2 6 2" xfId="469"/>
    <cellStyle name="常规 10 2 7" xfId="470"/>
    <cellStyle name="常规 11 4 6" xfId="471"/>
    <cellStyle name="常规 10 3" xfId="472"/>
    <cellStyle name="常规 11 4 6 2" xfId="473"/>
    <cellStyle name="常规 10 3 2" xfId="474"/>
    <cellStyle name="常规 10 3 2 2" xfId="475"/>
    <cellStyle name="常规 10 3 2 2 2" xfId="476"/>
    <cellStyle name="常规 10 6 2 2" xfId="477"/>
    <cellStyle name="常规 4 4 5 2" xfId="478"/>
    <cellStyle name="常规 10 3 2 2 3" xfId="479"/>
    <cellStyle name="常规 10 3 2 3" xfId="480"/>
    <cellStyle name="常规 10 3 2 3 2" xfId="481"/>
    <cellStyle name="常规 10 3 2 4" xfId="482"/>
    <cellStyle name="常规 4 2 2 2_9益阳" xfId="483"/>
    <cellStyle name="常规 10 3 3" xfId="484"/>
    <cellStyle name="常规 10 3 3 2 2 2" xfId="485"/>
    <cellStyle name="常规 10 7 2 2" xfId="486"/>
    <cellStyle name="常规 7 7 2" xfId="487"/>
    <cellStyle name="常规 10 3 3 2 3" xfId="488"/>
    <cellStyle name="常规 10 3 3 3 2" xfId="489"/>
    <cellStyle name="常规 10 3 4" xfId="490"/>
    <cellStyle name="常规 10 3 4 2" xfId="491"/>
    <cellStyle name="常规 10 8 2 2" xfId="492"/>
    <cellStyle name="常规 10 4 2 2 2 2" xfId="493"/>
    <cellStyle name="常规 8 7 2" xfId="494"/>
    <cellStyle name="常规 10 3 4 2 3" xfId="495"/>
    <cellStyle name="常规 10 3 4 3" xfId="496"/>
    <cellStyle name="常规 10 3 6" xfId="497"/>
    <cellStyle name="常规 10 3 7" xfId="498"/>
    <cellStyle name="常规 10 3_12娄底" xfId="499"/>
    <cellStyle name="常规 11 4 7" xfId="500"/>
    <cellStyle name="常规 10 6 2 2 2" xfId="501"/>
    <cellStyle name="常规 10 4" xfId="502"/>
    <cellStyle name="常规 12 3 4 2 3" xfId="503"/>
    <cellStyle name="常规 10 4 2" xfId="504"/>
    <cellStyle name="常规 3 5 2 3" xfId="505"/>
    <cellStyle name="常规 10 8" xfId="506"/>
    <cellStyle name="常规 10 4 2 2" xfId="507"/>
    <cellStyle name="常规 10 8 2" xfId="508"/>
    <cellStyle name="常规 10 4 2 2 2" xfId="509"/>
    <cellStyle name="常规 11 6 2 2" xfId="510"/>
    <cellStyle name="常规 10 8 3" xfId="511"/>
    <cellStyle name="常规 10 4 2 2 3" xfId="512"/>
    <cellStyle name="常规 10 9" xfId="513"/>
    <cellStyle name="常规 10 4 2 3" xfId="514"/>
    <cellStyle name="常规 10 9 2" xfId="515"/>
    <cellStyle name="常规 10 4 2 3 2" xfId="516"/>
    <cellStyle name="常规 10 4 3" xfId="517"/>
    <cellStyle name="常规 10_9益阳" xfId="518"/>
    <cellStyle name="常规 10 4 3 2" xfId="519"/>
    <cellStyle name="常规 4 8 2 2" xfId="520"/>
    <cellStyle name="常规 11 2 4 4" xfId="521"/>
    <cellStyle name="常规 10 4 3 2 2" xfId="522"/>
    <cellStyle name="常规 10 4 3 3" xfId="523"/>
    <cellStyle name="常规 10 4 3 4" xfId="524"/>
    <cellStyle name="常规 10 4 4" xfId="525"/>
    <cellStyle name="常规 10 4 4 2" xfId="526"/>
    <cellStyle name="常规 11 3 4 4" xfId="527"/>
    <cellStyle name="常规 10 4 4 2 2" xfId="528"/>
    <cellStyle name="常规 10 4 4 2 2 2" xfId="529"/>
    <cellStyle name="常规 10 4 4 3" xfId="530"/>
    <cellStyle name="常规 10 4 5" xfId="531"/>
    <cellStyle name="常规 8 3 2 3" xfId="532"/>
    <cellStyle name="常规 10 4 5 2" xfId="533"/>
    <cellStyle name="常规 11 4 4 4" xfId="534"/>
    <cellStyle name="常规 8 3 2 3 2" xfId="535"/>
    <cellStyle name="常规 2 13" xfId="536"/>
    <cellStyle name="常规 10 4 5 2 2" xfId="537"/>
    <cellStyle name="常规 10 4 6" xfId="538"/>
    <cellStyle name="常规 8 3 3 3" xfId="539"/>
    <cellStyle name="常规 10 4 6 2" xfId="540"/>
    <cellStyle name="常规 10 4 7" xfId="541"/>
    <cellStyle name="常规 10 5 2 2" xfId="542"/>
    <cellStyle name="常规 10 5 2 2 2" xfId="543"/>
    <cellStyle name="常规 11 2 5 2" xfId="544"/>
    <cellStyle name="常规 10 5 2 3" xfId="545"/>
    <cellStyle name="常规 10 5 3" xfId="546"/>
    <cellStyle name="常规 10 5 3 2" xfId="547"/>
    <cellStyle name="常规 10 5 4" xfId="548"/>
    <cellStyle name="常规 11 2 2 2 2" xfId="549"/>
    <cellStyle name="常规 10 6 3" xfId="550"/>
    <cellStyle name="常规 11 2 2 2 2 2" xfId="551"/>
    <cellStyle name="常规 10 6 3 2" xfId="552"/>
    <cellStyle name="常规 12 3 3 2" xfId="553"/>
    <cellStyle name="常规 11 2 2 2 3" xfId="554"/>
    <cellStyle name="常规 10 6 4" xfId="555"/>
    <cellStyle name="常规 3 5 2 2 2" xfId="556"/>
    <cellStyle name="常规 10 7 2" xfId="557"/>
    <cellStyle name="常规 10 7 2 2 2" xfId="558"/>
    <cellStyle name="常规 11 2 2 3 2" xfId="559"/>
    <cellStyle name="常规 10 7 3" xfId="560"/>
    <cellStyle name="常规 10 7 3 2" xfId="561"/>
    <cellStyle name="常规 10 7 4" xfId="562"/>
    <cellStyle name="常规 10 8 2 2 2" xfId="563"/>
    <cellStyle name="常规 11 6 2 3" xfId="564"/>
    <cellStyle name="常规 10 8 4" xfId="565"/>
    <cellStyle name="常规 11 2 3 2 2 2" xfId="566"/>
    <cellStyle name="常规 10 9 3" xfId="567"/>
    <cellStyle name="常规 10 9 3 2" xfId="568"/>
    <cellStyle name="常规 10 9 4" xfId="569"/>
    <cellStyle name="常规 11 2 2 2" xfId="570"/>
    <cellStyle name="常规 11 2 2 3" xfId="571"/>
    <cellStyle name="常规 11 4 3 2 2 2" xfId="572"/>
    <cellStyle name="常规 11 2 3" xfId="573"/>
    <cellStyle name="常规 11 2 3 2" xfId="574"/>
    <cellStyle name="常规 11 6 3" xfId="575"/>
    <cellStyle name="常规 11 2 3 2 2" xfId="576"/>
    <cellStyle name="常规 12 4 3 2" xfId="577"/>
    <cellStyle name="常规 11 2 3 2 3" xfId="578"/>
    <cellStyle name="常规 11 2 3 3 2" xfId="579"/>
    <cellStyle name="常规 11 2 3 4" xfId="580"/>
    <cellStyle name="常规 11 2 4" xfId="581"/>
    <cellStyle name="常规 11 2 4 2" xfId="582"/>
    <cellStyle name="常规 12 5 3 2" xfId="583"/>
    <cellStyle name="常规 11 2 4 2 3" xfId="584"/>
    <cellStyle name="常规 11 2 4 3 2" xfId="585"/>
    <cellStyle name="常规 11 2 6" xfId="586"/>
    <cellStyle name="常规 11 2 7" xfId="587"/>
    <cellStyle name="常规 11 3 2" xfId="588"/>
    <cellStyle name="注释 4 3" xfId="589"/>
    <cellStyle name="常规 23" xfId="590"/>
    <cellStyle name="常规 18" xfId="591"/>
    <cellStyle name="常规 11 3 2 2" xfId="592"/>
    <cellStyle name="常规 23 2" xfId="593"/>
    <cellStyle name="常规 18 2" xfId="594"/>
    <cellStyle name="常规 11 3 2 2 2" xfId="595"/>
    <cellStyle name="常规 23 2 2" xfId="596"/>
    <cellStyle name="常规 18 2 2" xfId="597"/>
    <cellStyle name="常规 11 3 2 2 2 2" xfId="598"/>
    <cellStyle name="常规 23 3" xfId="599"/>
    <cellStyle name="常规 18 3" xfId="600"/>
    <cellStyle name="常规 13 3 3 2" xfId="601"/>
    <cellStyle name="常规 11 3 2 2 3" xfId="602"/>
    <cellStyle name="常规 24" xfId="603"/>
    <cellStyle name="常规 19" xfId="604"/>
    <cellStyle name="常规 11 3 2 3" xfId="605"/>
    <cellStyle name="常规 24 2" xfId="606"/>
    <cellStyle name="常规 19 2" xfId="607"/>
    <cellStyle name="常规 11 3 2 3 2" xfId="608"/>
    <cellStyle name="常规 11 3 3" xfId="609"/>
    <cellStyle name="常规 68" xfId="610"/>
    <cellStyle name="常规 11 3 3 2" xfId="611"/>
    <cellStyle name="常规 11 3 3 2 2" xfId="612"/>
    <cellStyle name="常规 13 4 3 2" xfId="613"/>
    <cellStyle name="常规 11 3 3 2 3" xfId="614"/>
    <cellStyle name="常规 11 3 3 3" xfId="615"/>
    <cellStyle name="常规 11 3 3 3 2" xfId="616"/>
    <cellStyle name="常规 11 3 3 4" xfId="617"/>
    <cellStyle name="常规 11 3 4" xfId="618"/>
    <cellStyle name="常规 11 3 4 2" xfId="619"/>
    <cellStyle name="常规 11 3 4 2 2" xfId="620"/>
    <cellStyle name="好_附件2 益阳市市级国有资本经营预算表(定稿)" xfId="621"/>
    <cellStyle name="常规 11 3 4 2 2 2" xfId="622"/>
    <cellStyle name="常规 11 3 4 3 2" xfId="623"/>
    <cellStyle name="常规 11 4 2 2 2" xfId="624"/>
    <cellStyle name="常规 11 4 2 2 2 2" xfId="625"/>
    <cellStyle name="常规 11 4 2 2 3" xfId="626"/>
    <cellStyle name="常规 11 4 2 3" xfId="627"/>
    <cellStyle name="常规 11 4 3 2 2" xfId="628"/>
    <cellStyle name="常规 11 4 3 2 3" xfId="629"/>
    <cellStyle name="常规 11 4 3 3" xfId="630"/>
    <cellStyle name="常规 11 4 3 3 2" xfId="631"/>
    <cellStyle name="常规 11 4 3 4" xfId="632"/>
    <cellStyle name="常规 11 4 4 2" xfId="633"/>
    <cellStyle name="常规 11 4 4 2 2" xfId="634"/>
    <cellStyle name="常规 11 4 4 2 2 2" xfId="635"/>
    <cellStyle name="常规 11 4 4 2 3" xfId="636"/>
    <cellStyle name="常规 11 4 4 3" xfId="637"/>
    <cellStyle name="常规 11 4 4 3 2" xfId="638"/>
    <cellStyle name="常规 11 5 2 2" xfId="639"/>
    <cellStyle name="常规 11 5 2 2 2" xfId="640"/>
    <cellStyle name="常规 11 5 3" xfId="641"/>
    <cellStyle name="常规 11 5 3 2" xfId="642"/>
    <cellStyle name="常规 11 5 4" xfId="643"/>
    <cellStyle name="常规 11 6 3 2" xfId="644"/>
    <cellStyle name="常规 11 6 4" xfId="645"/>
    <cellStyle name="常规 3 5 3 2" xfId="646"/>
    <cellStyle name="常规 11 7" xfId="647"/>
    <cellStyle name="常规 11 7 2" xfId="648"/>
    <cellStyle name="好 2" xfId="649"/>
    <cellStyle name="常规 11 7 2 2 2" xfId="650"/>
    <cellStyle name="常规 11 7 2 3" xfId="651"/>
    <cellStyle name="常规 11 7 3" xfId="652"/>
    <cellStyle name="常规 11 7 4" xfId="653"/>
    <cellStyle name="常规 11 8" xfId="654"/>
    <cellStyle name="常规 11 8 2" xfId="655"/>
    <cellStyle name="常规 11 8 2 2" xfId="656"/>
    <cellStyle name="常规 11 8 2 2 2" xfId="657"/>
    <cellStyle name="常规 11 8 2 3" xfId="658"/>
    <cellStyle name="常规 11 8 3" xfId="659"/>
    <cellStyle name="常规 11 8 3 2" xfId="660"/>
    <cellStyle name="常规 11 8 4" xfId="661"/>
    <cellStyle name="常规 11 9" xfId="662"/>
    <cellStyle name="常规 11 9 2" xfId="663"/>
    <cellStyle name="常规 11 9 2 2" xfId="664"/>
    <cellStyle name="常规 11 9 2 2 2" xfId="665"/>
    <cellStyle name="常规 11 9 2 3" xfId="666"/>
    <cellStyle name="常规 11 9 3" xfId="667"/>
    <cellStyle name="输入 4" xfId="668"/>
    <cellStyle name="常规 11 9 3 2" xfId="669"/>
    <cellStyle name="常规 11 9 4" xfId="670"/>
    <cellStyle name="常规 11_长沙" xfId="671"/>
    <cellStyle name="常规 12" xfId="672"/>
    <cellStyle name="常规 12 10" xfId="673"/>
    <cellStyle name="常规 12 10 2" xfId="674"/>
    <cellStyle name="常规 12 10 2 2" xfId="675"/>
    <cellStyle name="注释 3 2" xfId="676"/>
    <cellStyle name="常规 12 10 3" xfId="677"/>
    <cellStyle name="检查单元格 2 2" xfId="678"/>
    <cellStyle name="常规 13 5 2 2" xfId="679"/>
    <cellStyle name="常规 12 11" xfId="680"/>
    <cellStyle name="常规 21" xfId="681"/>
    <cellStyle name="常规 16" xfId="682"/>
    <cellStyle name="常规 13 5 2 2 2" xfId="683"/>
    <cellStyle name="常规 12 11 2" xfId="684"/>
    <cellStyle name="常规 13 5 2 3" xfId="685"/>
    <cellStyle name="常规 12 12" xfId="686"/>
    <cellStyle name="常规 12 2" xfId="687"/>
    <cellStyle name="常规 4 12" xfId="688"/>
    <cellStyle name="常规 12 2 2" xfId="689"/>
    <cellStyle name="常规 12 2 2 2" xfId="690"/>
    <cellStyle name="常规 12 2 2 2 2" xfId="691"/>
    <cellStyle name="常规 12 2 2 2 2 2" xfId="692"/>
    <cellStyle name="常规 12 2 2 2 3" xfId="693"/>
    <cellStyle name="常规 12 2 2 3" xfId="694"/>
    <cellStyle name="常规 12 2 2 3 2" xfId="695"/>
    <cellStyle name="常规 12 2 2 4" xfId="696"/>
    <cellStyle name="常规 12 2 3" xfId="697"/>
    <cellStyle name="常规 12 2 3 2" xfId="698"/>
    <cellStyle name="常规 12 2 3 2 2" xfId="699"/>
    <cellStyle name="常规 12 2 3 2 2 2" xfId="700"/>
    <cellStyle name="常规 12 2 3 2 3" xfId="701"/>
    <cellStyle name="常规 12 2 3 3" xfId="702"/>
    <cellStyle name="常规 12 2 3 3 2" xfId="703"/>
    <cellStyle name="常规 12 2 3 4" xfId="704"/>
    <cellStyle name="常规 12 2 4" xfId="705"/>
    <cellStyle name="常规 12 2 4 2" xfId="706"/>
    <cellStyle name="常规 12 2 4 2 2" xfId="707"/>
    <cellStyle name="常规 12 2 4 2 2 2" xfId="708"/>
    <cellStyle name="常规 12 2 4 2 3" xfId="709"/>
    <cellStyle name="常规 12 2 4 3" xfId="710"/>
    <cellStyle name="常规 12 2 4 3 2" xfId="711"/>
    <cellStyle name="常规 12 2 4 4" xfId="712"/>
    <cellStyle name="常规 12 2 5" xfId="713"/>
    <cellStyle name="常规 12 2 5 2" xfId="714"/>
    <cellStyle name="常规 2 5 3" xfId="715"/>
    <cellStyle name="常规 12 2 5 2 2" xfId="716"/>
    <cellStyle name="常规 12 2 5 3" xfId="717"/>
    <cellStyle name="常规 12 2 6" xfId="718"/>
    <cellStyle name="常规 12 2 6 2" xfId="719"/>
    <cellStyle name="常规 12 2 7" xfId="720"/>
    <cellStyle name="常规 12 3" xfId="721"/>
    <cellStyle name="常规 12 3 2" xfId="722"/>
    <cellStyle name="常规 12 3 2 2" xfId="723"/>
    <cellStyle name="常规 44 2" xfId="724"/>
    <cellStyle name="常规 39 2" xfId="725"/>
    <cellStyle name="常规 12 3 2 2 2 2" xfId="726"/>
    <cellStyle name="常规 50" xfId="727"/>
    <cellStyle name="常规 45" xfId="728"/>
    <cellStyle name="常规 12 3 2 2 3" xfId="729"/>
    <cellStyle name="常规 12 3 2 3" xfId="730"/>
    <cellStyle name="常规 12 3 2 3 2" xfId="731"/>
    <cellStyle name="常规 12 3 2 4" xfId="732"/>
    <cellStyle name="常规 12 3 3" xfId="733"/>
    <cellStyle name="常规 12 3 3 2 2" xfId="734"/>
    <cellStyle name="常规 12 3 3 2 2 2" xfId="735"/>
    <cellStyle name="常规 12 3 3 2 3" xfId="736"/>
    <cellStyle name="常规 12 3 3 3" xfId="737"/>
    <cellStyle name="常规 12 3 3 3 2" xfId="738"/>
    <cellStyle name="常规 12 3 3 4" xfId="739"/>
    <cellStyle name="常规 8 8 2 2 2" xfId="740"/>
    <cellStyle name="常规 12 3 4" xfId="741"/>
    <cellStyle name="常规 12 3 4 2" xfId="742"/>
    <cellStyle name="常规 12 3 4 2 2" xfId="743"/>
    <cellStyle name="常规 12 3 4 2 2 2" xfId="744"/>
    <cellStyle name="常规 12 3 4 3" xfId="745"/>
    <cellStyle name="常规 12 3 4 3 2" xfId="746"/>
    <cellStyle name="常规 12 3 4 4" xfId="747"/>
    <cellStyle name="解释性文本 2" xfId="748"/>
    <cellStyle name="常规 12 3 5 2" xfId="749"/>
    <cellStyle name="解释性文本 2 2" xfId="750"/>
    <cellStyle name="常规 12 3 5 2 2" xfId="751"/>
    <cellStyle name="解释性文本 3" xfId="752"/>
    <cellStyle name="常规 12 3 5 3" xfId="753"/>
    <cellStyle name="常规 12 3 6" xfId="754"/>
    <cellStyle name="常规 12 3 6 2" xfId="755"/>
    <cellStyle name="常规 12 3 7" xfId="756"/>
    <cellStyle name="常规 12 4" xfId="757"/>
    <cellStyle name="常规 12 4 2" xfId="758"/>
    <cellStyle name="常规 12 4 2 2" xfId="759"/>
    <cellStyle name="常规 12 4 2 2 2" xfId="760"/>
    <cellStyle name="常规 12 4 2 2 2 2" xfId="761"/>
    <cellStyle name="常规 12 4 2 2 3" xfId="762"/>
    <cellStyle name="常规 12 4 2 3" xfId="763"/>
    <cellStyle name="常规 12 4 2 3 2" xfId="764"/>
    <cellStyle name="常规 12 4 2 4" xfId="765"/>
    <cellStyle name="常规 12 4 3" xfId="766"/>
    <cellStyle name="常规 12 4 3 2 2" xfId="767"/>
    <cellStyle name="常规 12 4 3 2 3" xfId="768"/>
    <cellStyle name="常规 12 4 3 3" xfId="769"/>
    <cellStyle name="常规 12 4 3 3 2" xfId="770"/>
    <cellStyle name="常规 12 4 3 4" xfId="771"/>
    <cellStyle name="常规 12 4 4" xfId="772"/>
    <cellStyle name="常规 12 4 4 2" xfId="773"/>
    <cellStyle name="常规 12 4 4 2 2" xfId="774"/>
    <cellStyle name="常规 12 4 4 2 2 2" xfId="775"/>
    <cellStyle name="常规 12 4 4 2 3" xfId="776"/>
    <cellStyle name="常规 12 4 4 3" xfId="777"/>
    <cellStyle name="常规 12 4 4 3 2" xfId="778"/>
    <cellStyle name="常规 12 4 4 4" xfId="779"/>
    <cellStyle name="常规 6 4 2 2 2" xfId="780"/>
    <cellStyle name="常规 4 4 2 2 2 2" xfId="781"/>
    <cellStyle name="常规 12 4 5" xfId="782"/>
    <cellStyle name="常规 12 4 5 2" xfId="783"/>
    <cellStyle name="常规 12 4 5 2 2" xfId="784"/>
    <cellStyle name="常规 12 4 5 3" xfId="785"/>
    <cellStyle name="常规 12 4 6" xfId="786"/>
    <cellStyle name="常规 12 4 7" xfId="787"/>
    <cellStyle name="常规 12 5" xfId="788"/>
    <cellStyle name="常规 12 5 2" xfId="789"/>
    <cellStyle name="常规 12 5 2 2" xfId="790"/>
    <cellStyle name="常规 12 7 4" xfId="791"/>
    <cellStyle name="常规 12 5 2 2 2" xfId="792"/>
    <cellStyle name="常规 12 5 2 3" xfId="793"/>
    <cellStyle name="常规 12 5 3" xfId="794"/>
    <cellStyle name="常规 12 5 4" xfId="795"/>
    <cellStyle name="常规 12 6" xfId="796"/>
    <cellStyle name="常规 12 6 2" xfId="797"/>
    <cellStyle name="常规 12 6 2 2" xfId="798"/>
    <cellStyle name="常规 12 6 2 2 2" xfId="799"/>
    <cellStyle name="常规 12 6 2 3" xfId="800"/>
    <cellStyle name="常规 12 6 3" xfId="801"/>
    <cellStyle name="常规 12 6 3 2" xfId="802"/>
    <cellStyle name="常规 12 6 4" xfId="803"/>
    <cellStyle name="常规 12 7" xfId="804"/>
    <cellStyle name="常规 12 7 2" xfId="805"/>
    <cellStyle name="常规 12 7 2 2" xfId="806"/>
    <cellStyle name="常规 12 7 2 2 2" xfId="807"/>
    <cellStyle name="常规 12 7 2 3" xfId="808"/>
    <cellStyle name="常规 12 7 3" xfId="809"/>
    <cellStyle name="常规 12 7 3 2" xfId="810"/>
    <cellStyle name="常规 12 8" xfId="811"/>
    <cellStyle name="常规 12 8 2" xfId="812"/>
    <cellStyle name="常规 12 8 2 2" xfId="813"/>
    <cellStyle name="常规 12 8 2 2 2" xfId="814"/>
    <cellStyle name="常规 12 8 2 3" xfId="815"/>
    <cellStyle name="好_2015年市本级全口径预算草案 - 副本 2" xfId="816"/>
    <cellStyle name="常规 12 8 3" xfId="817"/>
    <cellStyle name="好_2015年市本级全口径预算草案 - 副本 2 2" xfId="818"/>
    <cellStyle name="常规 12 8 3 2" xfId="819"/>
    <cellStyle name="好_2015年市本级全口径预算草案 - 副本 3" xfId="820"/>
    <cellStyle name="常规 12 8 4" xfId="821"/>
    <cellStyle name="常规 12 9" xfId="822"/>
    <cellStyle name="常规 12 9 2" xfId="823"/>
    <cellStyle name="常规 12 9 2 2" xfId="824"/>
    <cellStyle name="常规 12 9 2 3" xfId="825"/>
    <cellStyle name="常规 12 9 3" xfId="826"/>
    <cellStyle name="常规 12 9 3 2" xfId="827"/>
    <cellStyle name="常规 12 9 4" xfId="828"/>
    <cellStyle name="常规 12_长沙" xfId="829"/>
    <cellStyle name="常规 13" xfId="830"/>
    <cellStyle name="常规 13 2" xfId="831"/>
    <cellStyle name="常规 13 2 2" xfId="832"/>
    <cellStyle name="注释 3 2 3" xfId="833"/>
    <cellStyle name="常规 13 2 2 2" xfId="834"/>
    <cellStyle name="常规 8 4 4" xfId="835"/>
    <cellStyle name="常规 13 2 2 2 2" xfId="836"/>
    <cellStyle name="常规 13 2 2 3" xfId="837"/>
    <cellStyle name="常规 13 2 3" xfId="838"/>
    <cellStyle name="常规 13 2 3 2" xfId="839"/>
    <cellStyle name="常规 13 2 4" xfId="840"/>
    <cellStyle name="常规 13 3" xfId="841"/>
    <cellStyle name="常规 13 3 2" xfId="842"/>
    <cellStyle name="常规 22 3" xfId="843"/>
    <cellStyle name="常规 17 3" xfId="844"/>
    <cellStyle name="常规 13 3 2 2" xfId="845"/>
    <cellStyle name="常规 22 3 2" xfId="846"/>
    <cellStyle name="常规 17 3 2" xfId="847"/>
    <cellStyle name="常规 13 3 2 2 2" xfId="848"/>
    <cellStyle name="常规 22 4" xfId="849"/>
    <cellStyle name="常规 17 4" xfId="850"/>
    <cellStyle name="常规 13 3 2 3" xfId="851"/>
    <cellStyle name="常规 13 3 3" xfId="852"/>
    <cellStyle name="常规 13 3 4" xfId="853"/>
    <cellStyle name="常规 13 4" xfId="854"/>
    <cellStyle name="常规 13 4 2" xfId="855"/>
    <cellStyle name="常规 13 4 2 2" xfId="856"/>
    <cellStyle name="常规 13 4 2 2 2" xfId="857"/>
    <cellStyle name="常规 13 4 2 3" xfId="858"/>
    <cellStyle name="常规 13 4 3" xfId="859"/>
    <cellStyle name="常规 13 4 4" xfId="860"/>
    <cellStyle name="检查单元格 2" xfId="861"/>
    <cellStyle name="常规 13 5 2" xfId="862"/>
    <cellStyle name="检查单元格 3" xfId="863"/>
    <cellStyle name="常规 13 5 3" xfId="864"/>
    <cellStyle name="检查单元格 4" xfId="865"/>
    <cellStyle name="常规 13 5 4" xfId="866"/>
    <cellStyle name="常规 13 6 2 2" xfId="867"/>
    <cellStyle name="常规 13 6 2 2 2" xfId="868"/>
    <cellStyle name="常规 13 6 2 3" xfId="869"/>
    <cellStyle name="常规 13 6 3" xfId="870"/>
    <cellStyle name="常规 13 6 3 2" xfId="871"/>
    <cellStyle name="常规 13 7 2" xfId="872"/>
    <cellStyle name="常规 13 7 2 2" xfId="873"/>
    <cellStyle name="常规 13 7 3" xfId="874"/>
    <cellStyle name="常规 13 8" xfId="875"/>
    <cellStyle name="常规 13 8 2" xfId="876"/>
    <cellStyle name="常规 13 9" xfId="877"/>
    <cellStyle name="常规 13_长沙" xfId="878"/>
    <cellStyle name="常规 7 6 2 2" xfId="879"/>
    <cellStyle name="常规 14" xfId="880"/>
    <cellStyle name="常规 7 6 2 2 2" xfId="881"/>
    <cellStyle name="常规 14 2" xfId="882"/>
    <cellStyle name="常规 14 2 2" xfId="883"/>
    <cellStyle name="常规 14 2 2 2" xfId="884"/>
    <cellStyle name="常规 14 2 3" xfId="885"/>
    <cellStyle name="常规 14 3" xfId="886"/>
    <cellStyle name="常规 14 3 2" xfId="887"/>
    <cellStyle name="常规 14 4" xfId="888"/>
    <cellStyle name="常规 20 2 2" xfId="889"/>
    <cellStyle name="常规 15 2 2" xfId="890"/>
    <cellStyle name="常规 20 2 2 2" xfId="891"/>
    <cellStyle name="常规 15 2 2 2" xfId="892"/>
    <cellStyle name="常规 20 2 3" xfId="893"/>
    <cellStyle name="常规 15 2 3" xfId="894"/>
    <cellStyle name="常规 20 3 2" xfId="895"/>
    <cellStyle name="常规 15 3 2" xfId="896"/>
    <cellStyle name="常规 20 4" xfId="897"/>
    <cellStyle name="常规 15 4" xfId="898"/>
    <cellStyle name="常规 21 2" xfId="899"/>
    <cellStyle name="常规 16 2" xfId="900"/>
    <cellStyle name="常规 21 2 2" xfId="901"/>
    <cellStyle name="常规 16 2 2" xfId="902"/>
    <cellStyle name="常规 21 2 2 2" xfId="903"/>
    <cellStyle name="常规 2 7" xfId="904"/>
    <cellStyle name="常规 16 2 2 2" xfId="905"/>
    <cellStyle name="常规 2 7 2" xfId="906"/>
    <cellStyle name="常规 16 2 2 2 2" xfId="907"/>
    <cellStyle name="输入 2" xfId="908"/>
    <cellStyle name="常规 2 8" xfId="909"/>
    <cellStyle name="常规 16 2 2 3" xfId="910"/>
    <cellStyle name="常规 21 2 3" xfId="911"/>
    <cellStyle name="常规 16 2 3" xfId="912"/>
    <cellStyle name="常规 3 7" xfId="913"/>
    <cellStyle name="常规 16 2 3 2" xfId="914"/>
    <cellStyle name="常规 16 2 4" xfId="915"/>
    <cellStyle name="常规 21 3" xfId="916"/>
    <cellStyle name="常规 16 3" xfId="917"/>
    <cellStyle name="常规 21 3 2" xfId="918"/>
    <cellStyle name="常规 16 3 2" xfId="919"/>
    <cellStyle name="常规 21 3 2 2" xfId="920"/>
    <cellStyle name="常规 16 3 2 2" xfId="921"/>
    <cellStyle name="常规 16 3 2 2 2" xfId="922"/>
    <cellStyle name="常规 16 3 2 3" xfId="923"/>
    <cellStyle name="常规 21 3 3" xfId="924"/>
    <cellStyle name="常规 2 9 2 2 2" xfId="925"/>
    <cellStyle name="常规 16 3 3" xfId="926"/>
    <cellStyle name="常规 16 3 3 2" xfId="927"/>
    <cellStyle name="常规 16 3 4" xfId="928"/>
    <cellStyle name="常规 21 4" xfId="929"/>
    <cellStyle name="常规 16 4" xfId="930"/>
    <cellStyle name="常规 21 4 2" xfId="931"/>
    <cellStyle name="常规 16 4 2" xfId="932"/>
    <cellStyle name="常规 16 4 2 2" xfId="933"/>
    <cellStyle name="常规 16 4 2 2 2" xfId="934"/>
    <cellStyle name="常规 16 4 2 3" xfId="935"/>
    <cellStyle name="常规 16 4 3" xfId="936"/>
    <cellStyle name="常规 16 4 3 2" xfId="937"/>
    <cellStyle name="常规 16 4 4" xfId="938"/>
    <cellStyle name="适中 3 2" xfId="939"/>
    <cellStyle name="常规 21 5" xfId="940"/>
    <cellStyle name="常规 16 5" xfId="941"/>
    <cellStyle name="常规 16 5 2" xfId="942"/>
    <cellStyle name="常规 16 5 2 2" xfId="943"/>
    <cellStyle name="常规 16 5 2 3" xfId="944"/>
    <cellStyle name="常规 16 5 3" xfId="945"/>
    <cellStyle name="常规 16 5 3 2" xfId="946"/>
    <cellStyle name="常规 16 5 4" xfId="947"/>
    <cellStyle name="常规 16 6" xfId="948"/>
    <cellStyle name="常规 16 6 2" xfId="949"/>
    <cellStyle name="常规 16 6 2 2" xfId="950"/>
    <cellStyle name="常规 16 6 2 2 2" xfId="951"/>
    <cellStyle name="常规 16 6 2 3" xfId="952"/>
    <cellStyle name="常规 16 6 3" xfId="953"/>
    <cellStyle name="常规 16 6 3 2" xfId="954"/>
    <cellStyle name="常规 16 6 4" xfId="955"/>
    <cellStyle name="常规 16 7" xfId="956"/>
    <cellStyle name="常规 16 7 2" xfId="957"/>
    <cellStyle name="常规 16 7 2 2" xfId="958"/>
    <cellStyle name="常规 16 7 3" xfId="959"/>
    <cellStyle name="常规 7 3 5 2 2" xfId="960"/>
    <cellStyle name="常规 16 8" xfId="961"/>
    <cellStyle name="常规 16 8 2" xfId="962"/>
    <cellStyle name="常规 16 9" xfId="963"/>
    <cellStyle name="注释 4 2" xfId="964"/>
    <cellStyle name="常规 22" xfId="965"/>
    <cellStyle name="常规 17" xfId="966"/>
    <cellStyle name="注释 4 2 2" xfId="967"/>
    <cellStyle name="常规 22 2" xfId="968"/>
    <cellStyle name="常规 17 2" xfId="969"/>
    <cellStyle name="常规 22 2 2" xfId="970"/>
    <cellStyle name="常规 17 2 2" xfId="971"/>
    <cellStyle name="常规 22 2 2 2" xfId="972"/>
    <cellStyle name="常规 17 2 2 2" xfId="973"/>
    <cellStyle name="常规 22 2 3" xfId="974"/>
    <cellStyle name="常规 17 2 3" xfId="975"/>
    <cellStyle name="常规 23 2 2 2" xfId="976"/>
    <cellStyle name="常规 18 2 2 2" xfId="977"/>
    <cellStyle name="常规 23 2 3" xfId="978"/>
    <cellStyle name="常规 18 2 3" xfId="979"/>
    <cellStyle name="常规 23 3 2" xfId="980"/>
    <cellStyle name="常规 18 3 2" xfId="981"/>
    <cellStyle name="常规 23 4" xfId="982"/>
    <cellStyle name="常规 18 4" xfId="983"/>
    <cellStyle name="常规 19 2 2" xfId="984"/>
    <cellStyle name="常规 19 3" xfId="985"/>
    <cellStyle name="常规 2" xfId="986"/>
    <cellStyle name="强调文字颜色 3 3" xfId="987"/>
    <cellStyle name="常规 2 10" xfId="988"/>
    <cellStyle name="强调文字颜色 3 3 2" xfId="989"/>
    <cellStyle name="常规 2 10 2" xfId="990"/>
    <cellStyle name="常规 2 10 2 2" xfId="991"/>
    <cellStyle name="常规 2 10 2 2 2" xfId="992"/>
    <cellStyle name="常规 2 10 2 3" xfId="993"/>
    <cellStyle name="常规 2 10 3" xfId="994"/>
    <cellStyle name="常规 2 10 3 2" xfId="995"/>
    <cellStyle name="常规 2 10 4" xfId="996"/>
    <cellStyle name="强调文字颜色 3 4" xfId="997"/>
    <cellStyle name="常规 2 11" xfId="998"/>
    <cellStyle name="常规 3 2 2 3" xfId="999"/>
    <cellStyle name="常规 2 11 2" xfId="1000"/>
    <cellStyle name="常规 3 2 2 3 2" xfId="1001"/>
    <cellStyle name="常规 2 11 2 2" xfId="1002"/>
    <cellStyle name="常规 2 11 2 2 2" xfId="1003"/>
    <cellStyle name="常规 2 11 2 3" xfId="1004"/>
    <cellStyle name="常规 3 2 2 4" xfId="1005"/>
    <cellStyle name="常规 2 11 3" xfId="1006"/>
    <cellStyle name="好 4" xfId="1007"/>
    <cellStyle name="常规 2 11 3 2" xfId="1008"/>
    <cellStyle name="常规 2 11 4" xfId="1009"/>
    <cellStyle name="常规 2 12" xfId="1010"/>
    <cellStyle name="常规 3 2 3 3" xfId="1011"/>
    <cellStyle name="常规 2 12 2" xfId="1012"/>
    <cellStyle name="常规 3 2 3 3 2" xfId="1013"/>
    <cellStyle name="常规 2 12 2 2" xfId="1014"/>
    <cellStyle name="常规 6_9益阳" xfId="1015"/>
    <cellStyle name="常规 2 12 2 2 2" xfId="1016"/>
    <cellStyle name="千位分隔 2 2" xfId="1017"/>
    <cellStyle name="常规 2 12 2 3" xfId="1018"/>
    <cellStyle name="常规 3 2 3 4" xfId="1019"/>
    <cellStyle name="常规 2 12 3" xfId="1020"/>
    <cellStyle name="常规 2 12 3 2" xfId="1021"/>
    <cellStyle name="常规 2 12 4" xfId="1022"/>
    <cellStyle name="常规 3 2 4 3" xfId="1023"/>
    <cellStyle name="常规 2 13 2" xfId="1024"/>
    <cellStyle name="常规 3 2 4 3 2" xfId="1025"/>
    <cellStyle name="常规 2 13 2 2" xfId="1026"/>
    <cellStyle name="常规 2 13 2 2 2" xfId="1027"/>
    <cellStyle name="常规 2 13 2 3" xfId="1028"/>
    <cellStyle name="常规 3 2 4 4" xfId="1029"/>
    <cellStyle name="常规 2 13 3" xfId="1030"/>
    <cellStyle name="常规 2 13 3 2" xfId="1031"/>
    <cellStyle name="常规 2 13 4" xfId="1032"/>
    <cellStyle name="常规 8_长沙" xfId="1033"/>
    <cellStyle name="常规 2 14" xfId="1034"/>
    <cellStyle name="常规 3 2 5 3" xfId="1035"/>
    <cellStyle name="常规 2 14 2" xfId="1036"/>
    <cellStyle name="常规 2 14 2 2" xfId="1037"/>
    <cellStyle name="常规 2 14 2 2 2" xfId="1038"/>
    <cellStyle name="常规 2 14 2 3" xfId="1039"/>
    <cellStyle name="常规 2 14 3" xfId="1040"/>
    <cellStyle name="常规 7 2 2 2 3" xfId="1041"/>
    <cellStyle name="常规 2 14 3 2" xfId="1042"/>
    <cellStyle name="常规 2 14 4" xfId="1043"/>
    <cellStyle name="常规 3 2 4_12娄底" xfId="1044"/>
    <cellStyle name="常规 2 20" xfId="1045"/>
    <cellStyle name="常规 2 15" xfId="1046"/>
    <cellStyle name="好_大通湖 3" xfId="1047"/>
    <cellStyle name="常规 3 2 6 3" xfId="1048"/>
    <cellStyle name="常规 2 15 2" xfId="1049"/>
    <cellStyle name="常规 2 15 2 2" xfId="1050"/>
    <cellStyle name="常规 3 3 5 2 2" xfId="1051"/>
    <cellStyle name="常规 2 15 3" xfId="1052"/>
    <cellStyle name="常规 2 16" xfId="1053"/>
    <cellStyle name="常规 2 16 2" xfId="1054"/>
    <cellStyle name="常规 2 16 2 2" xfId="1055"/>
    <cellStyle name="常规 2 16 3" xfId="1056"/>
    <cellStyle name="常规 7 3 2 2" xfId="1057"/>
    <cellStyle name="常规 2 17" xfId="1058"/>
    <cellStyle name="常规 7 3 2 2 2" xfId="1059"/>
    <cellStyle name="常规 2 17 2" xfId="1060"/>
    <cellStyle name="常规 7 3 2 2 2 2" xfId="1061"/>
    <cellStyle name="常规 2 17 2 2" xfId="1062"/>
    <cellStyle name="常规 7 3 2 2 3" xfId="1063"/>
    <cellStyle name="常规 2 17 3" xfId="1064"/>
    <cellStyle name="常规 7 3 2 3 2" xfId="1065"/>
    <cellStyle name="常规 2 18 2" xfId="1066"/>
    <cellStyle name="常规 7 3 2 4" xfId="1067"/>
    <cellStyle name="常规 2 19" xfId="1068"/>
    <cellStyle name="常规 2 2" xfId="1069"/>
    <cellStyle name="常规 2 2 2" xfId="1070"/>
    <cellStyle name="常规 2 2 2 2" xfId="1071"/>
    <cellStyle name="常规 8 4 3 3" xfId="1072"/>
    <cellStyle name="常规 2 2 2 2 2" xfId="1073"/>
    <cellStyle name="常规 2 2 2 3" xfId="1074"/>
    <cellStyle name="常规 2 2 3" xfId="1075"/>
    <cellStyle name="常规 2 2 3 2" xfId="1076"/>
    <cellStyle name="常规 2 2 3 2 2" xfId="1077"/>
    <cellStyle name="常规 2 2 3 3" xfId="1078"/>
    <cellStyle name="常规 2 2 4" xfId="1079"/>
    <cellStyle name="常规 2 2 4 2" xfId="1080"/>
    <cellStyle name="常规 2 2 5" xfId="1081"/>
    <cellStyle name="常规 2 2 6" xfId="1082"/>
    <cellStyle name="常规 8 2 3" xfId="1083"/>
    <cellStyle name="常规 2 29" xfId="1084"/>
    <cellStyle name="常规 2 3" xfId="1085"/>
    <cellStyle name="常规 2 3 2" xfId="1086"/>
    <cellStyle name="常规 2 3 2 2 2" xfId="1087"/>
    <cellStyle name="常规 2 3 2 3" xfId="1088"/>
    <cellStyle name="常规 2 3 3" xfId="1089"/>
    <cellStyle name="常规 2 3 4" xfId="1090"/>
    <cellStyle name="常规 2 3 5" xfId="1091"/>
    <cellStyle name="常规 2 3_12娄底" xfId="1092"/>
    <cellStyle name="常规 2 4" xfId="1093"/>
    <cellStyle name="常规 2 4 2" xfId="1094"/>
    <cellStyle name="常规 2 4 2 2" xfId="1095"/>
    <cellStyle name="常规 2 4 2 2 2" xfId="1096"/>
    <cellStyle name="输出 2 2 2" xfId="1097"/>
    <cellStyle name="常规 2 4 2 3" xfId="1098"/>
    <cellStyle name="常规 2 4 3" xfId="1099"/>
    <cellStyle name="常规 2 4 3 2" xfId="1100"/>
    <cellStyle name="常规 2 4 4" xfId="1101"/>
    <cellStyle name="常规 2 5" xfId="1102"/>
    <cellStyle name="常规 2 5 2" xfId="1103"/>
    <cellStyle name="常规 2 5 2 2" xfId="1104"/>
    <cellStyle name="常规 2 5 2 2 2" xfId="1105"/>
    <cellStyle name="输出 3 2 2" xfId="1106"/>
    <cellStyle name="常规 2 5 2 3" xfId="1107"/>
    <cellStyle name="常规 2 5 3 2" xfId="1108"/>
    <cellStyle name="常规 2 5 4" xfId="1109"/>
    <cellStyle name="常规 2 6" xfId="1110"/>
    <cellStyle name="常规 2 6 2" xfId="1111"/>
    <cellStyle name="常规 2 6 2 2" xfId="1112"/>
    <cellStyle name="常规 2 6 2 2 2" xfId="1113"/>
    <cellStyle name="常规 3 2" xfId="1114"/>
    <cellStyle name="常规 2 6 2 3" xfId="1115"/>
    <cellStyle name="常规 2 6 3" xfId="1116"/>
    <cellStyle name="常规 2 6 3 2" xfId="1117"/>
    <cellStyle name="常规 2 6 4" xfId="1118"/>
    <cellStyle name="常规 2 7 2 2" xfId="1119"/>
    <cellStyle name="常规 2 7 2 2 2" xfId="1120"/>
    <cellStyle name="常规 2 7 2 3" xfId="1121"/>
    <cellStyle name="常规 2 7 3" xfId="1122"/>
    <cellStyle name="常规 2 7 3 2" xfId="1123"/>
    <cellStyle name="常规 2 7 4" xfId="1124"/>
    <cellStyle name="输入 2 2" xfId="1125"/>
    <cellStyle name="常规 2 8 2" xfId="1126"/>
    <cellStyle name="常规 7 4 5" xfId="1127"/>
    <cellStyle name="常规 2 8 2 2 2" xfId="1128"/>
    <cellStyle name="常规 2 8 2 3" xfId="1129"/>
    <cellStyle name="输入 2 3" xfId="1130"/>
    <cellStyle name="常规 2 8 3" xfId="1131"/>
    <cellStyle name="常规 2 8 3 2" xfId="1132"/>
    <cellStyle name="千位分隔[0] 2 2" xfId="1133"/>
    <cellStyle name="常规 3 4 3 2 2" xfId="1134"/>
    <cellStyle name="常规 2 8 4" xfId="1135"/>
    <cellStyle name="输入 3" xfId="1136"/>
    <cellStyle name="常规 2 9" xfId="1137"/>
    <cellStyle name="输入 3 2" xfId="1138"/>
    <cellStyle name="常规 2 9 2" xfId="1139"/>
    <cellStyle name="输入 3 2 2" xfId="1140"/>
    <cellStyle name="常规 2 9 2 2" xfId="1141"/>
    <cellStyle name="常规 2 9 2 3" xfId="1142"/>
    <cellStyle name="输入 3 3" xfId="1143"/>
    <cellStyle name="常规 2 9 3" xfId="1144"/>
    <cellStyle name="常规 2 9 3 2" xfId="1145"/>
    <cellStyle name="千位分隔[0] 3 2" xfId="1146"/>
    <cellStyle name="常规 3 4 3 3 2" xfId="1147"/>
    <cellStyle name="常规 2 9 4" xfId="1148"/>
    <cellStyle name="常规 2_10永州" xfId="1149"/>
    <cellStyle name="常规 22 3 2 2" xfId="1150"/>
    <cellStyle name="常规 22 3 3" xfId="1151"/>
    <cellStyle name="常规 22 4 2" xfId="1152"/>
    <cellStyle name="常规 22 5" xfId="1153"/>
    <cellStyle name="常规 23 3 2 2" xfId="1154"/>
    <cellStyle name="千位分隔[0] 3 2 2 2" xfId="1155"/>
    <cellStyle name="常规 23 3 3" xfId="1156"/>
    <cellStyle name="常规 23 4 2" xfId="1157"/>
    <cellStyle name="常规 23 5" xfId="1158"/>
    <cellStyle name="常规 30 2" xfId="1159"/>
    <cellStyle name="常规 25 2" xfId="1160"/>
    <cellStyle name="常规 31" xfId="1161"/>
    <cellStyle name="常规 26" xfId="1162"/>
    <cellStyle name="常规 32" xfId="1163"/>
    <cellStyle name="常规 27" xfId="1164"/>
    <cellStyle name="常规 32 2" xfId="1165"/>
    <cellStyle name="常规 27 2" xfId="1166"/>
    <cellStyle name="常规 33" xfId="1167"/>
    <cellStyle name="常规 28" xfId="1168"/>
    <cellStyle name="常规 33 2" xfId="1169"/>
    <cellStyle name="常规 28 2" xfId="1170"/>
    <cellStyle name="常规 34" xfId="1171"/>
    <cellStyle name="常规 29" xfId="1172"/>
    <cellStyle name="常规 34 2" xfId="1173"/>
    <cellStyle name="常规 29 2" xfId="1174"/>
    <cellStyle name="输出 4 2" xfId="1175"/>
    <cellStyle name="常规 3" xfId="1176"/>
    <cellStyle name="常规 3 10" xfId="1177"/>
    <cellStyle name="常规 3 10 2" xfId="1178"/>
    <cellStyle name="常规 3 10 2 2" xfId="1179"/>
    <cellStyle name="常规 3 10 3" xfId="1180"/>
    <cellStyle name="常规 3 11" xfId="1181"/>
    <cellStyle name="常规 3 7 2 3" xfId="1182"/>
    <cellStyle name="常规 3 11 2" xfId="1183"/>
    <cellStyle name="常规 3 11 2 2" xfId="1184"/>
    <cellStyle name="常规 3 11 3" xfId="1185"/>
    <cellStyle name="常规 3 12" xfId="1186"/>
    <cellStyle name="常规 3 12 2" xfId="1187"/>
    <cellStyle name="常规 3 12 2 2" xfId="1188"/>
    <cellStyle name="常规 3 12 3" xfId="1189"/>
    <cellStyle name="常规 3 13" xfId="1190"/>
    <cellStyle name="常规 3 13 2" xfId="1191"/>
    <cellStyle name="常规 3 14" xfId="1192"/>
    <cellStyle name="常规 3 15" xfId="1193"/>
    <cellStyle name="常规 3 2 2" xfId="1194"/>
    <cellStyle name="常规 3 2 2 2" xfId="1195"/>
    <cellStyle name="常规 3 2 2 2 2" xfId="1196"/>
    <cellStyle name="常规 3 2 2 2 2 2" xfId="1197"/>
    <cellStyle name="常规 3 2 2 2 3" xfId="1198"/>
    <cellStyle name="常规 3 2 2_12娄底" xfId="1199"/>
    <cellStyle name="常规 3 2 3" xfId="1200"/>
    <cellStyle name="常规 3 2 3 2" xfId="1201"/>
    <cellStyle name="常规 5_9益阳" xfId="1202"/>
    <cellStyle name="常规 3 2 3 2 2 2" xfId="1203"/>
    <cellStyle name="常规 3 2 3_12娄底" xfId="1204"/>
    <cellStyle name="常规 3 2 4" xfId="1205"/>
    <cellStyle name="常规 3 2 4 2" xfId="1206"/>
    <cellStyle name="常规 3 2 4 2 2" xfId="1207"/>
    <cellStyle name="常规 3 2 4 2 2 2" xfId="1208"/>
    <cellStyle name="常规 3 2 4 2 3" xfId="1209"/>
    <cellStyle name="常规 3 2 5 2 2" xfId="1210"/>
    <cellStyle name="好_大通湖 2 2" xfId="1211"/>
    <cellStyle name="常规 3 2 6 2 2" xfId="1212"/>
    <cellStyle name="常规 3 2 7 2" xfId="1213"/>
    <cellStyle name="常规 3 2 8" xfId="1214"/>
    <cellStyle name="常规 3 2 9" xfId="1215"/>
    <cellStyle name="常规 3 2_9益阳" xfId="1216"/>
    <cellStyle name="常规 3 3" xfId="1217"/>
    <cellStyle name="常规 3 3 2" xfId="1218"/>
    <cellStyle name="常规 3 3 2 2" xfId="1219"/>
    <cellStyle name="常规 3 3 2 2 2" xfId="1220"/>
    <cellStyle name="常规 3 3 2 2 2 2" xfId="1221"/>
    <cellStyle name="常规 3 3 2 2 3" xfId="1222"/>
    <cellStyle name="常规 3 3 2 3" xfId="1223"/>
    <cellStyle name="常规 3 3 2 3 2" xfId="1224"/>
    <cellStyle name="常规 3 3 2 4" xfId="1225"/>
    <cellStyle name="常规 3 3 3" xfId="1226"/>
    <cellStyle name="常规 3 3 3 2" xfId="1227"/>
    <cellStyle name="常规 3 3 3 2 2" xfId="1228"/>
    <cellStyle name="常规 3 3 3 2 2 2" xfId="1229"/>
    <cellStyle name="常规 3 3 3 2 3" xfId="1230"/>
    <cellStyle name="常规 3 3 3 3" xfId="1231"/>
    <cellStyle name="常规 3 3 3 3 2" xfId="1232"/>
    <cellStyle name="常规 3 3 3 4" xfId="1233"/>
    <cellStyle name="常规 3 3 4" xfId="1234"/>
    <cellStyle name="常规 3 3 4 2" xfId="1235"/>
    <cellStyle name="常规 42" xfId="1236"/>
    <cellStyle name="常规 37" xfId="1237"/>
    <cellStyle name="常规 3 3 4 2 2" xfId="1238"/>
    <cellStyle name="常规 42 2" xfId="1239"/>
    <cellStyle name="常规 37 2" xfId="1240"/>
    <cellStyle name="常规 3 3 4 2 2 2" xfId="1241"/>
    <cellStyle name="常规 43" xfId="1242"/>
    <cellStyle name="常规 38" xfId="1243"/>
    <cellStyle name="常规 3 3 4 2 3" xfId="1244"/>
    <cellStyle name="常规 3 3 4 3" xfId="1245"/>
    <cellStyle name="常规 3 3 4 3 2" xfId="1246"/>
    <cellStyle name="常规 3 3 4 4" xfId="1247"/>
    <cellStyle name="常规 3 3 5 3" xfId="1248"/>
    <cellStyle name="常规 3 3 8" xfId="1249"/>
    <cellStyle name="常规 3 4" xfId="1250"/>
    <cellStyle name="常规 3 4 2" xfId="1251"/>
    <cellStyle name="常规 3 4 2 2" xfId="1252"/>
    <cellStyle name="常规 3 4 2 2 2" xfId="1253"/>
    <cellStyle name="常规 3 4 2 2 2 2" xfId="1254"/>
    <cellStyle name="常规 3 4 2 2 3" xfId="1255"/>
    <cellStyle name="常规 3 4 2 3" xfId="1256"/>
    <cellStyle name="常规 3 4 2 3 2" xfId="1257"/>
    <cellStyle name="常规 3 4 2 4" xfId="1258"/>
    <cellStyle name="千位分隔[0] 2" xfId="1259"/>
    <cellStyle name="常规 3 4 3 2" xfId="1260"/>
    <cellStyle name="千位分隔[0] 2 2 2" xfId="1261"/>
    <cellStyle name="常规 3 4 3 2 2 2" xfId="1262"/>
    <cellStyle name="千位分隔[0] 2 3" xfId="1263"/>
    <cellStyle name="常规 3 4 3 2 3" xfId="1264"/>
    <cellStyle name="千位分隔[0] 3" xfId="1265"/>
    <cellStyle name="常规 3 4 3 3" xfId="1266"/>
    <cellStyle name="千位分隔[0] 4" xfId="1267"/>
    <cellStyle name="常规 3 4 3 4" xfId="1268"/>
    <cellStyle name="常规 3 4 4" xfId="1269"/>
    <cellStyle name="常规 3 4 4 2" xfId="1270"/>
    <cellStyle name="常规 3 8 4" xfId="1271"/>
    <cellStyle name="常规 3 4 4 2 2" xfId="1272"/>
    <cellStyle name="常规 3 4 4 2 2 2" xfId="1273"/>
    <cellStyle name="常规 3 4 4 2 3" xfId="1274"/>
    <cellStyle name="常规 3 4 4 3" xfId="1275"/>
    <cellStyle name="常规 3 4 4 4" xfId="1276"/>
    <cellStyle name="常规 3 4 5 2 2" xfId="1277"/>
    <cellStyle name="常规 3 4 5 3" xfId="1278"/>
    <cellStyle name="常规 3 5" xfId="1279"/>
    <cellStyle name="常规 3 5 2" xfId="1280"/>
    <cellStyle name="常规 3 5 3" xfId="1281"/>
    <cellStyle name="常规 3 5 4" xfId="1282"/>
    <cellStyle name="常规 3 6" xfId="1283"/>
    <cellStyle name="常规 3 6 2" xfId="1284"/>
    <cellStyle name="常规 3 6 2 2" xfId="1285"/>
    <cellStyle name="常规 3 6 2 2 2" xfId="1286"/>
    <cellStyle name="常规 3 6 2 3" xfId="1287"/>
    <cellStyle name="常规 8 3 3 2 2 2" xfId="1288"/>
    <cellStyle name="常规 3 6 3" xfId="1289"/>
    <cellStyle name="常规 3 6 3 2" xfId="1290"/>
    <cellStyle name="常规 3 6 4" xfId="1291"/>
    <cellStyle name="常规 3 7 2" xfId="1292"/>
    <cellStyle name="常规 3 7 2 2" xfId="1293"/>
    <cellStyle name="常规 3 7 2 2 2" xfId="1294"/>
    <cellStyle name="常规 3 7 3" xfId="1295"/>
    <cellStyle name="常规 3 7 3 2" xfId="1296"/>
    <cellStyle name="常规 3 7 4" xfId="1297"/>
    <cellStyle name="常规 3 8" xfId="1298"/>
    <cellStyle name="常规 3 8 2" xfId="1299"/>
    <cellStyle name="常规 3 8 2 2 2" xfId="1300"/>
    <cellStyle name="常规 3 8 2 3" xfId="1301"/>
    <cellStyle name="常规 3 8 3" xfId="1302"/>
    <cellStyle name="常规 3 8 3 2" xfId="1303"/>
    <cellStyle name="常规 3 9" xfId="1304"/>
    <cellStyle name="常规 3 9 2" xfId="1305"/>
    <cellStyle name="常规 3 9 2 2 2" xfId="1306"/>
    <cellStyle name="常规 3 9 2 3" xfId="1307"/>
    <cellStyle name="常规 3 9 3" xfId="1308"/>
    <cellStyle name="常规 3 9 3 2" xfId="1309"/>
    <cellStyle name="常规 3_安乡" xfId="1310"/>
    <cellStyle name="常规 40 2" xfId="1311"/>
    <cellStyle name="常规 35 2" xfId="1312"/>
    <cellStyle name="常规 41" xfId="1313"/>
    <cellStyle name="常规 36" xfId="1314"/>
    <cellStyle name="常规 41 2" xfId="1315"/>
    <cellStyle name="常规 36 2" xfId="1316"/>
    <cellStyle name="常规 43 2" xfId="1317"/>
    <cellStyle name="常规 38 2" xfId="1318"/>
    <cellStyle name="常规 4" xfId="1319"/>
    <cellStyle name="常规 4 10" xfId="1320"/>
    <cellStyle name="常规 4 11" xfId="1321"/>
    <cellStyle name="常规 4 2" xfId="1322"/>
    <cellStyle name="常规 4 2 10" xfId="1323"/>
    <cellStyle name="常规 4 4" xfId="1324"/>
    <cellStyle name="常规 4 2 2" xfId="1325"/>
    <cellStyle name="常规 6 4" xfId="1326"/>
    <cellStyle name="常规 4 4 2" xfId="1327"/>
    <cellStyle name="常规 4 2 2 2" xfId="1328"/>
    <cellStyle name="常规 6 4 2" xfId="1329"/>
    <cellStyle name="常规 4 4 2 2" xfId="1330"/>
    <cellStyle name="常规 4 2 2 2 2" xfId="1331"/>
    <cellStyle name="常规 6 4 2 2" xfId="1332"/>
    <cellStyle name="常规 4 4 2 2 2" xfId="1333"/>
    <cellStyle name="常规 4 2 2 2 2 2" xfId="1334"/>
    <cellStyle name="常规 6 4 3" xfId="1335"/>
    <cellStyle name="常规 4 4 2 3" xfId="1336"/>
    <cellStyle name="常规 4 2 2 2 3" xfId="1337"/>
    <cellStyle name="警告文本 2" xfId="1338"/>
    <cellStyle name="常规 6 5 2" xfId="1339"/>
    <cellStyle name="常规 4 4 3 2" xfId="1340"/>
    <cellStyle name="常规 4 2 2 3 2" xfId="1341"/>
    <cellStyle name="常规 4 5" xfId="1342"/>
    <cellStyle name="常规 4 2 3" xfId="1343"/>
    <cellStyle name="常规 7 4" xfId="1344"/>
    <cellStyle name="常规 4 5 2" xfId="1345"/>
    <cellStyle name="常规 4 2 3 2" xfId="1346"/>
    <cellStyle name="常规 7 4 2" xfId="1347"/>
    <cellStyle name="常规 4 5 2 2" xfId="1348"/>
    <cellStyle name="常规 4 2 3 2 2" xfId="1349"/>
    <cellStyle name="常规 7 4 2 2" xfId="1350"/>
    <cellStyle name="常规 4 5 2 2 2" xfId="1351"/>
    <cellStyle name="常规 4 2 3 2 2 2" xfId="1352"/>
    <cellStyle name="常规 7 4 3" xfId="1353"/>
    <cellStyle name="常规 4 5 2 3" xfId="1354"/>
    <cellStyle name="常规 4 2 3 2 3" xfId="1355"/>
    <cellStyle name="常规 7 5" xfId="1356"/>
    <cellStyle name="常规 4 5 3" xfId="1357"/>
    <cellStyle name="常规 4 2 3 3" xfId="1358"/>
    <cellStyle name="常规 7 5 2" xfId="1359"/>
    <cellStyle name="常规 4 5 3 2" xfId="1360"/>
    <cellStyle name="常规 4 2 3 3 2" xfId="1361"/>
    <cellStyle name="常规 7 6" xfId="1362"/>
    <cellStyle name="常规 4 5 4" xfId="1363"/>
    <cellStyle name="常规 4 2 3 4" xfId="1364"/>
    <cellStyle name="常规 4 6" xfId="1365"/>
    <cellStyle name="常规 4 2 4" xfId="1366"/>
    <cellStyle name="常规 8 4" xfId="1367"/>
    <cellStyle name="常规 4 6 2" xfId="1368"/>
    <cellStyle name="常规 4 2 4 2" xfId="1369"/>
    <cellStyle name="常规 8 4 2" xfId="1370"/>
    <cellStyle name="常规 4 6 2 2" xfId="1371"/>
    <cellStyle name="常规 4 2 4 2 2" xfId="1372"/>
    <cellStyle name="常规 8 4 2 2" xfId="1373"/>
    <cellStyle name="常规 4 6 2 2 2" xfId="1374"/>
    <cellStyle name="常规 4 2 4 2 2 2" xfId="1375"/>
    <cellStyle name="常规 8 4 3" xfId="1376"/>
    <cellStyle name="常规 4 6 2 3" xfId="1377"/>
    <cellStyle name="常规 4 2 4 2 3" xfId="1378"/>
    <cellStyle name="常规 8 5" xfId="1379"/>
    <cellStyle name="常规 4 6 3" xfId="1380"/>
    <cellStyle name="常规 4 2 4 3" xfId="1381"/>
    <cellStyle name="常规 8 5 2" xfId="1382"/>
    <cellStyle name="常规 4 6 3 2" xfId="1383"/>
    <cellStyle name="常规 4 2 4 3 2" xfId="1384"/>
    <cellStyle name="常规 8 6" xfId="1385"/>
    <cellStyle name="常规 4 6 4" xfId="1386"/>
    <cellStyle name="常规 4 2 4 4" xfId="1387"/>
    <cellStyle name="常规 4 7" xfId="1388"/>
    <cellStyle name="常规 4 2 5" xfId="1389"/>
    <cellStyle name="常规 9 4" xfId="1390"/>
    <cellStyle name="常规 4 7 2" xfId="1391"/>
    <cellStyle name="常规 4 2 5 2" xfId="1392"/>
    <cellStyle name="常规 4 7 2 2" xfId="1393"/>
    <cellStyle name="常规 4 2 5 2 2" xfId="1394"/>
    <cellStyle name="常规 4 7 3" xfId="1395"/>
    <cellStyle name="常规 4 2 5 3" xfId="1396"/>
    <cellStyle name="千位分隔 4 2 2 2" xfId="1397"/>
    <cellStyle name="常规 4 8" xfId="1398"/>
    <cellStyle name="常规 4 2 6" xfId="1399"/>
    <cellStyle name="常规 4 8 2" xfId="1400"/>
    <cellStyle name="常规 4 2 6 2" xfId="1401"/>
    <cellStyle name="常规 4 9" xfId="1402"/>
    <cellStyle name="常规 4 2 7" xfId="1403"/>
    <cellStyle name="常规 4 2 8" xfId="1404"/>
    <cellStyle name="常规 4 2 9" xfId="1405"/>
    <cellStyle name="常规 4 2_9益阳" xfId="1406"/>
    <cellStyle name="常规 4 3" xfId="1407"/>
    <cellStyle name="常规 5 4" xfId="1408"/>
    <cellStyle name="常规 4 3 2" xfId="1409"/>
    <cellStyle name="常规 4 3 2 2" xfId="1410"/>
    <cellStyle name="常规 4 3 2 2 2" xfId="1411"/>
    <cellStyle name="常规 4 3 2 2 2 2" xfId="1412"/>
    <cellStyle name="常规 4 3 2 2 3" xfId="1413"/>
    <cellStyle name="常规 4 3 2 3" xfId="1414"/>
    <cellStyle name="常规 4 3 2 3 2" xfId="1415"/>
    <cellStyle name="常规 4 3 2 4" xfId="1416"/>
    <cellStyle name="常规 7 10 2" xfId="1417"/>
    <cellStyle name="常规 4 3 3" xfId="1418"/>
    <cellStyle name="常规 7 10 2 2" xfId="1419"/>
    <cellStyle name="常规 4 3 3 2" xfId="1420"/>
    <cellStyle name="常规 4 3 3 2 2" xfId="1421"/>
    <cellStyle name="常规 4 3 3 2 2 2" xfId="1422"/>
    <cellStyle name="常规 4 3 3 2 3" xfId="1423"/>
    <cellStyle name="常规 4 3 3 3" xfId="1424"/>
    <cellStyle name="常规 4 3 3 3 2" xfId="1425"/>
    <cellStyle name="常规 4 3 3 4" xfId="1426"/>
    <cellStyle name="常规 7 10 3" xfId="1427"/>
    <cellStyle name="常规 4 3 4" xfId="1428"/>
    <cellStyle name="常规 4 3 4 2" xfId="1429"/>
    <cellStyle name="常规 4 3 4 2 2" xfId="1430"/>
    <cellStyle name="常规 4 3 4 2 2 2" xfId="1431"/>
    <cellStyle name="常规 4 3 4 2 3" xfId="1432"/>
    <cellStyle name="常规 4 3 4 3" xfId="1433"/>
    <cellStyle name="常规 4 3 4 4" xfId="1434"/>
    <cellStyle name="常规 4 3 5" xfId="1435"/>
    <cellStyle name="常规 4 3 5 2" xfId="1436"/>
    <cellStyle name="常规 4 3 5 2 2" xfId="1437"/>
    <cellStyle name="常规 4 3 5 3" xfId="1438"/>
    <cellStyle name="常规 4 3 6" xfId="1439"/>
    <cellStyle name="常规 4 3 6 2" xfId="1440"/>
    <cellStyle name="常规 4 3 7" xfId="1441"/>
    <cellStyle name="常规 4 3_12娄底" xfId="1442"/>
    <cellStyle name="常规 6 4 2 3" xfId="1443"/>
    <cellStyle name="常规 4 4 2 2 3" xfId="1444"/>
    <cellStyle name="常规 6 4 3 2" xfId="1445"/>
    <cellStyle name="常规 4 4 2 3 2" xfId="1446"/>
    <cellStyle name="常规 6 4 4" xfId="1447"/>
    <cellStyle name="常规 4 4 2 4" xfId="1448"/>
    <cellStyle name="警告文本 2 2" xfId="1449"/>
    <cellStyle name="常规 6 5 2 2" xfId="1450"/>
    <cellStyle name="常规 4 4 3 2 2" xfId="1451"/>
    <cellStyle name="常规 4 4 3 2 2 2" xfId="1452"/>
    <cellStyle name="常规 4 4 3 2 3" xfId="1453"/>
    <cellStyle name="警告文本 3" xfId="1454"/>
    <cellStyle name="常规 6 5 3" xfId="1455"/>
    <cellStyle name="常规 4 4 3 3" xfId="1456"/>
    <cellStyle name="警告文本 3 2" xfId="1457"/>
    <cellStyle name="常规 4 4 3 3 2" xfId="1458"/>
    <cellStyle name="警告文本 4" xfId="1459"/>
    <cellStyle name="常规 4 4 3 4" xfId="1460"/>
    <cellStyle name="常规 6 6" xfId="1461"/>
    <cellStyle name="常规 4 4 4" xfId="1462"/>
    <cellStyle name="常规 6 6 2" xfId="1463"/>
    <cellStyle name="常规 4 4 4 2" xfId="1464"/>
    <cellStyle name="常规 4 4 4 2 2" xfId="1465"/>
    <cellStyle name="千位分隔[0] 2 2 4" xfId="1466"/>
    <cellStyle name="常规 4 4 4 2 2 2" xfId="1467"/>
    <cellStyle name="常规 4 4 4 2 3" xfId="1468"/>
    <cellStyle name="常规 4 4 4 3" xfId="1469"/>
    <cellStyle name="常规 4 4 4 3 2" xfId="1470"/>
    <cellStyle name="常规 6 7" xfId="1471"/>
    <cellStyle name="常规 4 4 5" xfId="1472"/>
    <cellStyle name="常规 4 4 5 2 2" xfId="1473"/>
    <cellStyle name="常规 4 4 5 3" xfId="1474"/>
    <cellStyle name="常规 4 4 6" xfId="1475"/>
    <cellStyle name="常规 4 4 6 2" xfId="1476"/>
    <cellStyle name="常规 4 4 7" xfId="1477"/>
    <cellStyle name="常规 4 4_12娄底" xfId="1478"/>
    <cellStyle name="常规 4 8 3" xfId="1479"/>
    <cellStyle name="常规 4 9 2" xfId="1480"/>
    <cellStyle name="计算 3 2" xfId="1481"/>
    <cellStyle name="常规 4_9益阳" xfId="1482"/>
    <cellStyle name="千位分隔[0] 2 2 2 3" xfId="1483"/>
    <cellStyle name="常规 50 2" xfId="1484"/>
    <cellStyle name="常规 45 2" xfId="1485"/>
    <cellStyle name="常规 51" xfId="1486"/>
    <cellStyle name="常规 46" xfId="1487"/>
    <cellStyle name="常规 51 2" xfId="1488"/>
    <cellStyle name="常规 46 2" xfId="1489"/>
    <cellStyle name="常规 52" xfId="1490"/>
    <cellStyle name="常规 47" xfId="1491"/>
    <cellStyle name="常规 52 2" xfId="1492"/>
    <cellStyle name="常规 47 2" xfId="1493"/>
    <cellStyle name="常规 53" xfId="1494"/>
    <cellStyle name="常规 48" xfId="1495"/>
    <cellStyle name="常规 6 3 2 3" xfId="1496"/>
    <cellStyle name="常规 53 2" xfId="1497"/>
    <cellStyle name="常规 48 2" xfId="1498"/>
    <cellStyle name="常规 54" xfId="1499"/>
    <cellStyle name="常规 49" xfId="1500"/>
    <cellStyle name="常规 54 2" xfId="1501"/>
    <cellStyle name="常规 49 2" xfId="1502"/>
    <cellStyle name="常规 5" xfId="1503"/>
    <cellStyle name="常规 5 2" xfId="1504"/>
    <cellStyle name="常规 5 2 2" xfId="1505"/>
    <cellStyle name="常规 5 2 2 2" xfId="1506"/>
    <cellStyle name="常规 5 2 3" xfId="1507"/>
    <cellStyle name="输出 2 3" xfId="1508"/>
    <cellStyle name="常规 5 2_12娄底" xfId="1509"/>
    <cellStyle name="常规 5 3" xfId="1510"/>
    <cellStyle name="常规 5 3 2" xfId="1511"/>
    <cellStyle name="常规 60" xfId="1512"/>
    <cellStyle name="常规 55" xfId="1513"/>
    <cellStyle name="常规 61" xfId="1514"/>
    <cellStyle name="常规 56" xfId="1515"/>
    <cellStyle name="常规 56 2" xfId="1516"/>
    <cellStyle name="常规 62" xfId="1517"/>
    <cellStyle name="常规 57" xfId="1518"/>
    <cellStyle name="常规 57 2" xfId="1519"/>
    <cellStyle name="常规 63" xfId="1520"/>
    <cellStyle name="常规 58" xfId="1521"/>
    <cellStyle name="常规 58 2" xfId="1522"/>
    <cellStyle name="常规 7 6 3 2" xfId="1523"/>
    <cellStyle name="常规 64" xfId="1524"/>
    <cellStyle name="常规 59" xfId="1525"/>
    <cellStyle name="常规 6" xfId="1526"/>
    <cellStyle name="常规 6 2" xfId="1527"/>
    <cellStyle name="常规 6 2 2" xfId="1528"/>
    <cellStyle name="常规 6 2 2 2" xfId="1529"/>
    <cellStyle name="常规 6 2 2 2 2" xfId="1530"/>
    <cellStyle name="常规 6 2 2 3" xfId="1531"/>
    <cellStyle name="常规 6 2 3" xfId="1532"/>
    <cellStyle name="常规 6 2 3 2" xfId="1533"/>
    <cellStyle name="常规 6 2 4" xfId="1534"/>
    <cellStyle name="常规 6 3" xfId="1535"/>
    <cellStyle name="常规 6 3 2" xfId="1536"/>
    <cellStyle name="常规 6 3 2 2" xfId="1537"/>
    <cellStyle name="常规 6 3 3" xfId="1538"/>
    <cellStyle name="常规 6 3 3 2" xfId="1539"/>
    <cellStyle name="常规 65" xfId="1540"/>
    <cellStyle name="常规 66" xfId="1541"/>
    <cellStyle name="常规 67" xfId="1542"/>
    <cellStyle name="常规 7" xfId="1543"/>
    <cellStyle name="常规 7 10" xfId="1544"/>
    <cellStyle name="常规 7 11" xfId="1545"/>
    <cellStyle name="常规 7 12" xfId="1546"/>
    <cellStyle name="常规 7 2" xfId="1547"/>
    <cellStyle name="常规 7 2 2" xfId="1548"/>
    <cellStyle name="常规 7 2 2 2" xfId="1549"/>
    <cellStyle name="常规 7 2 2 2 2" xfId="1550"/>
    <cellStyle name="常规 7 2 2 2 2 2" xfId="1551"/>
    <cellStyle name="常规 7 2 2 3" xfId="1552"/>
    <cellStyle name="常规 7 2 2 3 2" xfId="1553"/>
    <cellStyle name="常规 7 2 2 4" xfId="1554"/>
    <cellStyle name="常规 7 2 3" xfId="1555"/>
    <cellStyle name="常规 7 2 3 2" xfId="1556"/>
    <cellStyle name="常规 7 2 3 2 2" xfId="1557"/>
    <cellStyle name="常规 7 2 3 2 2 2" xfId="1558"/>
    <cellStyle name="常规 7 2 3 2 3" xfId="1559"/>
    <cellStyle name="常规 7 2 3 3" xfId="1560"/>
    <cellStyle name="常规 7 2 3 3 2" xfId="1561"/>
    <cellStyle name="常规 7 2 3 4" xfId="1562"/>
    <cellStyle name="常规 7 2 4" xfId="1563"/>
    <cellStyle name="常规 7 2 4 2" xfId="1564"/>
    <cellStyle name="常规 7 2 4 2 2" xfId="1565"/>
    <cellStyle name="常规 7 2 4 2 2 2" xfId="1566"/>
    <cellStyle name="常规 7 2 4 2 3" xfId="1567"/>
    <cellStyle name="常规 7 2 4 3" xfId="1568"/>
    <cellStyle name="常规 7 2 4 3 2" xfId="1569"/>
    <cellStyle name="常规 7 2 4 4" xfId="1570"/>
    <cellStyle name="常规 7 2 5" xfId="1571"/>
    <cellStyle name="常规 7 2 5 2" xfId="1572"/>
    <cellStyle name="常规 7 2 5 2 2" xfId="1573"/>
    <cellStyle name="常规 7 2 5 3" xfId="1574"/>
    <cellStyle name="常规 7 2 6" xfId="1575"/>
    <cellStyle name="常规 9" xfId="1576"/>
    <cellStyle name="常规 7 2 6 2" xfId="1577"/>
    <cellStyle name="常规 7 2 7" xfId="1578"/>
    <cellStyle name="常规 7 3" xfId="1579"/>
    <cellStyle name="常规 7 3 2" xfId="1580"/>
    <cellStyle name="常规 7 3 3" xfId="1581"/>
    <cellStyle name="常规 7 3 3 2" xfId="1582"/>
    <cellStyle name="常规 7 3 3 2 2" xfId="1583"/>
    <cellStyle name="常规 7 3 3 2 2 2" xfId="1584"/>
    <cellStyle name="常规 7 3 3 2 3" xfId="1585"/>
    <cellStyle name="常规 7 3 3 3" xfId="1586"/>
    <cellStyle name="常规 7 3 3 3 2" xfId="1587"/>
    <cellStyle name="常规 7 3 3 4" xfId="1588"/>
    <cellStyle name="常规 7 3 4" xfId="1589"/>
    <cellStyle name="常规 7 3 4 2" xfId="1590"/>
    <cellStyle name="常规 7 3 4 2 2" xfId="1591"/>
    <cellStyle name="常规 7 9 4" xfId="1592"/>
    <cellStyle name="常规 7 3 4 2 2 2" xfId="1593"/>
    <cellStyle name="常规 7 3 4 2 3" xfId="1594"/>
    <cellStyle name="常规 7 3 4 3" xfId="1595"/>
    <cellStyle name="常规 7 3 4 3 2" xfId="1596"/>
    <cellStyle name="常规 7_12娄底" xfId="1597"/>
    <cellStyle name="常规 7 3 4 4" xfId="1598"/>
    <cellStyle name="常规 7 3 5 2" xfId="1599"/>
    <cellStyle name="常规 7 3 5 3" xfId="1600"/>
    <cellStyle name="常规 7 3 6" xfId="1601"/>
    <cellStyle name="常规 7 3 6 2" xfId="1602"/>
    <cellStyle name="常规 7 3 7" xfId="1603"/>
    <cellStyle name="常规 7 4 2 2 2" xfId="1604"/>
    <cellStyle name="常规 7 4 2 2 2 2" xfId="1605"/>
    <cellStyle name="常规 7 4 2 2 3" xfId="1606"/>
    <cellStyle name="注释 2 2" xfId="1607"/>
    <cellStyle name="常规 7 4 2 3 2" xfId="1608"/>
    <cellStyle name="注释 3" xfId="1609"/>
    <cellStyle name="常规 7 4 2 4" xfId="1610"/>
    <cellStyle name="常规 7 4 3 2" xfId="1611"/>
    <cellStyle name="常规 7 4 3 2 2" xfId="1612"/>
    <cellStyle name="常规 7 4 3 2 2 2" xfId="1613"/>
    <cellStyle name="常规 7 4 3 2 3" xfId="1614"/>
    <cellStyle name="常规 7 4 3 3" xfId="1615"/>
    <cellStyle name="常规 7 4 3 3 2" xfId="1616"/>
    <cellStyle name="常规 7 4 3 4" xfId="1617"/>
    <cellStyle name="常规 7 4 4" xfId="1618"/>
    <cellStyle name="常规 7 4 4 2" xfId="1619"/>
    <cellStyle name="常规 7 4 4 2 2" xfId="1620"/>
    <cellStyle name="常规 7 4 4 2 2 2" xfId="1621"/>
    <cellStyle name="常规 7 4 4 2 3" xfId="1622"/>
    <cellStyle name="常规 7 4 4 3" xfId="1623"/>
    <cellStyle name="常规 7 4 4 4" xfId="1624"/>
    <cellStyle name="常规 7 4 5 2" xfId="1625"/>
    <cellStyle name="常规 7 4 5 2 2" xfId="1626"/>
    <cellStyle name="常规 7 4 5 3" xfId="1627"/>
    <cellStyle name="常规 7 4 6" xfId="1628"/>
    <cellStyle name="常规 7 4 6 2" xfId="1629"/>
    <cellStyle name="常规 7 4 7" xfId="1630"/>
    <cellStyle name="常规 7 5 2 2" xfId="1631"/>
    <cellStyle name="常规 7 5 2 2 2" xfId="1632"/>
    <cellStyle name="常规 7 5 3" xfId="1633"/>
    <cellStyle name="好_附件2 益阳市市级国有资本经营预算表(4) 3" xfId="1634"/>
    <cellStyle name="常规 7 5 3 2" xfId="1635"/>
    <cellStyle name="常规 7 5 4" xfId="1636"/>
    <cellStyle name="常规 7 6 2" xfId="1637"/>
    <cellStyle name="常规 7 6 3" xfId="1638"/>
    <cellStyle name="常规 7 6 4" xfId="1639"/>
    <cellStyle name="常规 7 7" xfId="1640"/>
    <cellStyle name="常规 7 7 2 2" xfId="1641"/>
    <cellStyle name="常规 7 7 2 2 2" xfId="1642"/>
    <cellStyle name="常规 7 7 3" xfId="1643"/>
    <cellStyle name="常规 7 7 3 2" xfId="1644"/>
    <cellStyle name="常规 7 7 4" xfId="1645"/>
    <cellStyle name="常规 7 8" xfId="1646"/>
    <cellStyle name="常规 7 8 2" xfId="1647"/>
    <cellStyle name="常规 7 8 2 2" xfId="1648"/>
    <cellStyle name="常规 7 8 2 2 2" xfId="1649"/>
    <cellStyle name="常规 7 8 3" xfId="1650"/>
    <cellStyle name="常规 7 8 3 2" xfId="1651"/>
    <cellStyle name="常规 7 8 4" xfId="1652"/>
    <cellStyle name="常规 7 9" xfId="1653"/>
    <cellStyle name="常规 7 9 2" xfId="1654"/>
    <cellStyle name="常规 7 9 2 2" xfId="1655"/>
    <cellStyle name="常规 7 9 2 2 2" xfId="1656"/>
    <cellStyle name="常规 7 9 2 3" xfId="1657"/>
    <cellStyle name="常规 7 9 3" xfId="1658"/>
    <cellStyle name="常规 7 9 3 2" xfId="1659"/>
    <cellStyle name="常规 8" xfId="1660"/>
    <cellStyle name="常规 8 10" xfId="1661"/>
    <cellStyle name="常规 8 10 2" xfId="1662"/>
    <cellStyle name="常规 8 10 2 2" xfId="1663"/>
    <cellStyle name="常规 8 10 3" xfId="1664"/>
    <cellStyle name="常规 8 11" xfId="1665"/>
    <cellStyle name="常规 8 11 2" xfId="1666"/>
    <cellStyle name="常规 8 12" xfId="1667"/>
    <cellStyle name="常规 8 2" xfId="1668"/>
    <cellStyle name="常规 8 2 2" xfId="1669"/>
    <cellStyle name="常规 8 2 2 2" xfId="1670"/>
    <cellStyle name="常规 8 2 2 2 2" xfId="1671"/>
    <cellStyle name="常规 8 2 2 2 2 2" xfId="1672"/>
    <cellStyle name="常规 8 2 2 2 3" xfId="1673"/>
    <cellStyle name="常规 8 2 3 2" xfId="1674"/>
    <cellStyle name="常规 8 2 3 2 2" xfId="1675"/>
    <cellStyle name="常规 8 2 3 2 2 2" xfId="1676"/>
    <cellStyle name="常规 8 2 3 2 3" xfId="1677"/>
    <cellStyle name="常规 8 2 4" xfId="1678"/>
    <cellStyle name="常规 8 2 4 2" xfId="1679"/>
    <cellStyle name="常规 8 2 4 2 2" xfId="1680"/>
    <cellStyle name="常规 8 2 4 2 2 2" xfId="1681"/>
    <cellStyle name="常规 8 2 4 2 3" xfId="1682"/>
    <cellStyle name="常规 8 2 4 3" xfId="1683"/>
    <cellStyle name="常规 8 2 4 3 2" xfId="1684"/>
    <cellStyle name="常规 8 2 4 4" xfId="1685"/>
    <cellStyle name="常规 8 2 5" xfId="1686"/>
    <cellStyle name="常规 8 2 5 2" xfId="1687"/>
    <cellStyle name="常规 8 2 5 2 2" xfId="1688"/>
    <cellStyle name="常规 8 2 5 3" xfId="1689"/>
    <cellStyle name="常规 8 2 6" xfId="1690"/>
    <cellStyle name="常规 8 2 6 2" xfId="1691"/>
    <cellStyle name="常规 8 2 7" xfId="1692"/>
    <cellStyle name="常规 8 3" xfId="1693"/>
    <cellStyle name="常规 8 3 2" xfId="1694"/>
    <cellStyle name="常规 8 3 2 2" xfId="1695"/>
    <cellStyle name="常规 8 3 2 2 2" xfId="1696"/>
    <cellStyle name="常规 8 3 2 2 2 2" xfId="1697"/>
    <cellStyle name="常规 8 3 2 2 3" xfId="1698"/>
    <cellStyle name="常规 8 3 3" xfId="1699"/>
    <cellStyle name="常规 8 3 3 2" xfId="1700"/>
    <cellStyle name="常规 8 3 3 2 2" xfId="1701"/>
    <cellStyle name="常规 8 3 3 2 3" xfId="1702"/>
    <cellStyle name="常规 8 3 3 3 2" xfId="1703"/>
    <cellStyle name="常规 8 3 3 4" xfId="1704"/>
    <cellStyle name="注释 3 2 2 2" xfId="1705"/>
    <cellStyle name="常规 8 3 4" xfId="1706"/>
    <cellStyle name="常规 8 3 4 2 2" xfId="1707"/>
    <cellStyle name="常规 8 3 4 2 2 2" xfId="1708"/>
    <cellStyle name="常规 8 3 4 2 3" xfId="1709"/>
    <cellStyle name="常规 8 3 4 3" xfId="1710"/>
    <cellStyle name="常规 8 3 4 3 2" xfId="1711"/>
    <cellStyle name="常规 8 3 4 4" xfId="1712"/>
    <cellStyle name="常规 8 3 5" xfId="1713"/>
    <cellStyle name="常规 8 3 5 2" xfId="1714"/>
    <cellStyle name="常规 8 3 5 2 2" xfId="1715"/>
    <cellStyle name="常规 8 3 5 3" xfId="1716"/>
    <cellStyle name="常规 8 3 6" xfId="1717"/>
    <cellStyle name="常规 8 3 6 2" xfId="1718"/>
    <cellStyle name="常规 8 3 7" xfId="1719"/>
    <cellStyle name="常规 8 4 2 2 2" xfId="1720"/>
    <cellStyle name="常规 8 4 2 2 2 2" xfId="1721"/>
    <cellStyle name="常规 8 4 2 2 3" xfId="1722"/>
    <cellStyle name="常规 8 4 2 3" xfId="1723"/>
    <cellStyle name="常规 8 4 2 3 2" xfId="1724"/>
    <cellStyle name="常规 8 4 2 4" xfId="1725"/>
    <cellStyle name="常规 8 4 3 2" xfId="1726"/>
    <cellStyle name="常规 8 4 3 2 2" xfId="1727"/>
    <cellStyle name="常规 8 4 3 2 2 2" xfId="1728"/>
    <cellStyle name="常规 8 4 3 2 3" xfId="1729"/>
    <cellStyle name="常规 8 4 3 3 2" xfId="1730"/>
    <cellStyle name="常规 8 4 3 4" xfId="1731"/>
    <cellStyle name="常规 8 4 4 2" xfId="1732"/>
    <cellStyle name="常规 8 4 4 3" xfId="1733"/>
    <cellStyle name="常规 8 4 4 3 2" xfId="1734"/>
    <cellStyle name="常规 8 4 4 4" xfId="1735"/>
    <cellStyle name="常规 8 4 5" xfId="1736"/>
    <cellStyle name="常规 8 4 5 2" xfId="1737"/>
    <cellStyle name="常规 8 4 5 2 2" xfId="1738"/>
    <cellStyle name="强调文字颜色 1 2" xfId="1739"/>
    <cellStyle name="常规 8 4 5 3" xfId="1740"/>
    <cellStyle name="常规 8 4 6" xfId="1741"/>
    <cellStyle name="常规 8 4 7" xfId="1742"/>
    <cellStyle name="常规 8 5 2 2" xfId="1743"/>
    <cellStyle name="常规 8 5 2 2 2" xfId="1744"/>
    <cellStyle name="常规 8 5 2 3" xfId="1745"/>
    <cellStyle name="常规 8 5 3" xfId="1746"/>
    <cellStyle name="常规 8 5 3 2" xfId="1747"/>
    <cellStyle name="常规 8 5 4" xfId="1748"/>
    <cellStyle name="常规 8 6 2" xfId="1749"/>
    <cellStyle name="常规 8 6 2 2" xfId="1750"/>
    <cellStyle name="常规 8 6 2 2 2" xfId="1751"/>
    <cellStyle name="常规 8 6 2 3" xfId="1752"/>
    <cellStyle name="常规 8 6 3" xfId="1753"/>
    <cellStyle name="常规 8 6 3 2" xfId="1754"/>
    <cellStyle name="常规 8 6 4" xfId="1755"/>
    <cellStyle name="常规 8 7" xfId="1756"/>
    <cellStyle name="常规 8 7 2 2" xfId="1757"/>
    <cellStyle name="常规 8 7 2 3" xfId="1758"/>
    <cellStyle name="常规 8 7 3" xfId="1759"/>
    <cellStyle name="常规 8 7 3 2" xfId="1760"/>
    <cellStyle name="常规 8 7 4" xfId="1761"/>
    <cellStyle name="常规 8 8" xfId="1762"/>
    <cellStyle name="常规 8 8 2" xfId="1763"/>
    <cellStyle name="常规 8 8 2 2" xfId="1764"/>
    <cellStyle name="常规 8 8 2 3" xfId="1765"/>
    <cellStyle name="常规 8 8 3" xfId="1766"/>
    <cellStyle name="常规 8 8 3 2" xfId="1767"/>
    <cellStyle name="常规 8 8 4" xfId="1768"/>
    <cellStyle name="常规 8 9" xfId="1769"/>
    <cellStyle name="常规 8 9 2" xfId="1770"/>
    <cellStyle name="常规 8 9 2 2" xfId="1771"/>
    <cellStyle name="常规 8 9 2 2 2" xfId="1772"/>
    <cellStyle name="汇总 2 2" xfId="1773"/>
    <cellStyle name="常规 8 9 2 3" xfId="1774"/>
    <cellStyle name="常规 8 9 3" xfId="1775"/>
    <cellStyle name="常规 8 9 3 2" xfId="1776"/>
    <cellStyle name="常规 8 9 4" xfId="1777"/>
    <cellStyle name="常规 9 2 2 2" xfId="1778"/>
    <cellStyle name="常规 9 2 3" xfId="1779"/>
    <cellStyle name="常规 9 3 2" xfId="1780"/>
    <cellStyle name="常规_2011年全省结算汇总表2012(1).03.28定稿" xfId="1781"/>
    <cellStyle name="好 2 2" xfId="1782"/>
    <cellStyle name="好 3" xfId="1783"/>
    <cellStyle name="好 3 2" xfId="1784"/>
    <cellStyle name="好_10永州" xfId="1785"/>
    <cellStyle name="好_12娄底" xfId="1786"/>
    <cellStyle name="好_2015年市本级全口径预算草案 - 副本" xfId="1787"/>
    <cellStyle name="好_2018年地方财政预算表_（城步）" xfId="1788"/>
    <cellStyle name="好_4衡阳" xfId="1789"/>
    <cellStyle name="好_9益阳" xfId="1790"/>
    <cellStyle name="好_附件2 益阳市市级国有资本经营预算表(4)" xfId="1791"/>
    <cellStyle name="好_附件2 益阳市市级国有资本经营预算表(4) 2" xfId="1792"/>
    <cellStyle name="好_附件2 益阳市市级国有资本经营预算表(4) 2 2" xfId="1793"/>
    <cellStyle name="好_附件2 益阳市市级国有资本经营预算表(定稿) 2" xfId="1794"/>
    <cellStyle name="好_附件2 益阳市市级国有资本经营预算表(定稿) 2 2" xfId="1795"/>
    <cellStyle name="好_附件2 益阳市市级国有资本经营预算表(定稿) 3" xfId="1796"/>
    <cellStyle name="好_长沙" xfId="1797"/>
    <cellStyle name="好_长沙 2" xfId="1798"/>
    <cellStyle name="好_长沙 2 2" xfId="1799"/>
    <cellStyle name="好_长沙 2 2 2" xfId="1800"/>
    <cellStyle name="好_长沙 2 3" xfId="1801"/>
    <cellStyle name="好_长沙 3" xfId="1802"/>
    <cellStyle name="好_长沙 3 2" xfId="1803"/>
    <cellStyle name="好_长沙 4" xfId="1804"/>
    <cellStyle name="好_长沙 4 2" xfId="1805"/>
    <cellStyle name="好_长沙 5" xfId="1806"/>
    <cellStyle name="汇总 2" xfId="1807"/>
    <cellStyle name="汇总 2 2 2" xfId="1808"/>
    <cellStyle name="汇总 2 3" xfId="1809"/>
    <cellStyle name="汇总 3" xfId="1810"/>
    <cellStyle name="汇总 3 2" xfId="1811"/>
    <cellStyle name="汇总 3 2 2" xfId="1812"/>
    <cellStyle name="汇总 3 3" xfId="1813"/>
    <cellStyle name="汇总 4" xfId="1814"/>
    <cellStyle name="汇总 4 2" xfId="1815"/>
    <cellStyle name="计算 2" xfId="1816"/>
    <cellStyle name="计算 2 2" xfId="1817"/>
    <cellStyle name="计算 2 2 2" xfId="1818"/>
    <cellStyle name="计算 2 3" xfId="1819"/>
    <cellStyle name="计算 3" xfId="1820"/>
    <cellStyle name="计算 3 2 2" xfId="1821"/>
    <cellStyle name="计算 3 3" xfId="1822"/>
    <cellStyle name="计算 4" xfId="1823"/>
    <cellStyle name="计算 4 2" xfId="1824"/>
    <cellStyle name="解释性文本 3 2" xfId="1825"/>
    <cellStyle name="解释性文本 4" xfId="1826"/>
    <cellStyle name="链接单元格 2" xfId="1827"/>
    <cellStyle name="链接单元格 2 2" xfId="1828"/>
    <cellStyle name="链接单元格 3" xfId="1829"/>
    <cellStyle name="链接单元格 3 2" xfId="1830"/>
    <cellStyle name="链接单元格 4" xfId="1831"/>
    <cellStyle name="千位[0]_E22" xfId="1832"/>
    <cellStyle name="千位_E22" xfId="1833"/>
    <cellStyle name="千位分隔 2" xfId="1834"/>
    <cellStyle name="千位分隔 2 2 2" xfId="1835"/>
    <cellStyle name="千位分隔 2 2 2 2" xfId="1836"/>
    <cellStyle name="千位分隔 2 2 3" xfId="1837"/>
    <cellStyle name="千位分隔 2 3" xfId="1838"/>
    <cellStyle name="千位分隔 2 3 2" xfId="1839"/>
    <cellStyle name="千位分隔 2 4" xfId="1840"/>
    <cellStyle name="千位分隔 3 2 2" xfId="1841"/>
    <cellStyle name="千位分隔 3 2 2 2" xfId="1842"/>
    <cellStyle name="千位分隔 3 2 3" xfId="1843"/>
    <cellStyle name="千位分隔 3 3" xfId="1844"/>
    <cellStyle name="千位分隔 3 3 2" xfId="1845"/>
    <cellStyle name="千位分隔 3 4" xfId="1846"/>
    <cellStyle name="千位分隔 4 2 2" xfId="1847"/>
    <cellStyle name="千位分隔 4 2 3" xfId="1848"/>
    <cellStyle name="千位分隔 4 3" xfId="1849"/>
    <cellStyle name="千位分隔 4 3 2" xfId="1850"/>
    <cellStyle name="千位分隔 4 4" xfId="1851"/>
    <cellStyle name="千位分隔[0] 2 2 2 2" xfId="1852"/>
    <cellStyle name="千位分隔[0] 2 2 2 2 2" xfId="1853"/>
    <cellStyle name="千位分隔[0] 2 2 3" xfId="1854"/>
    <cellStyle name="千位分隔[0] 2 2 3 2" xfId="1855"/>
    <cellStyle name="千位分隔[0] 2 3 2" xfId="1856"/>
    <cellStyle name="千位分隔[0] 2 3 2 2" xfId="1857"/>
    <cellStyle name="千位分隔[0] 2 3 3" xfId="1858"/>
    <cellStyle name="千位分隔[0] 2 4" xfId="1859"/>
    <cellStyle name="千位分隔[0] 2 4 2" xfId="1860"/>
    <cellStyle name="千位分隔[0] 2 5" xfId="1861"/>
    <cellStyle name="千位分隔[0] 2_12娄底" xfId="1862"/>
    <cellStyle name="千位分隔[0] 3 2 2" xfId="1863"/>
    <cellStyle name="千位分隔[0] 3 2 2 2 2" xfId="1864"/>
    <cellStyle name="千位分隔[0] 3 2 2 3" xfId="1865"/>
    <cellStyle name="千位分隔[0] 3 2 3" xfId="1866"/>
    <cellStyle name="千位分隔[0] 3 2 3 2" xfId="1867"/>
    <cellStyle name="千位分隔[0] 3 2 4" xfId="1868"/>
    <cellStyle name="千位分隔[0] 3 3" xfId="1869"/>
    <cellStyle name="千位分隔[0] 3 3 2" xfId="1870"/>
    <cellStyle name="千位分隔[0] 3 3 2 2" xfId="1871"/>
    <cellStyle name="千位分隔[0] 3 3 3" xfId="1872"/>
    <cellStyle name="千位分隔[0] 3 4" xfId="1873"/>
    <cellStyle name="千位分隔[0] 3 4 2" xfId="1874"/>
    <cellStyle name="千位分隔[0] 3 5" xfId="1875"/>
    <cellStyle name="千位分隔[0] 3_12娄底" xfId="1876"/>
    <cellStyle name="千位分隔[0] 4 2" xfId="1877"/>
    <cellStyle name="千位分隔[0] 4 2 2" xfId="1878"/>
    <cellStyle name="千位分隔[0] 4 2 2 2" xfId="1879"/>
    <cellStyle name="千位分隔[0] 4 2 3" xfId="1880"/>
    <cellStyle name="千位分隔[0] 4 3" xfId="1881"/>
    <cellStyle name="千位分隔[0] 4 3 2" xfId="1882"/>
    <cellStyle name="千位分隔[0] 4 4" xfId="1883"/>
    <cellStyle name="千位分隔[0] 4_12娄底" xfId="1884"/>
    <cellStyle name="强调文字颜色 1 2 2" xfId="1885"/>
    <cellStyle name="强调文字颜色 1 3" xfId="1886"/>
    <cellStyle name="强调文字颜色 1 3 2" xfId="1887"/>
    <cellStyle name="强调文字颜色 1 4" xfId="1888"/>
    <cellStyle name="强调文字颜色 2 2" xfId="1889"/>
    <cellStyle name="强调文字颜色 2 2 2" xfId="1890"/>
    <cellStyle name="强调文字颜色 2 3" xfId="1891"/>
    <cellStyle name="强调文字颜色 2 4" xfId="1892"/>
    <cellStyle name="强调文字颜色 3 2" xfId="1893"/>
    <cellStyle name="强调文字颜色 3 2 2" xfId="1894"/>
    <cellStyle name="强调文字颜色 4 2" xfId="1895"/>
    <cellStyle name="强调文字颜色 4 2 2" xfId="1896"/>
    <cellStyle name="强调文字颜色 4 3" xfId="1897"/>
    <cellStyle name="强调文字颜色 4 3 2" xfId="1898"/>
    <cellStyle name="强调文字颜色 4 4" xfId="1899"/>
    <cellStyle name="强调文字颜色 5 2" xfId="1900"/>
    <cellStyle name="强调文字颜色 5 2 2" xfId="1901"/>
    <cellStyle name="强调文字颜色 5 3" xfId="1902"/>
    <cellStyle name="强调文字颜色 5 3 2" xfId="1903"/>
    <cellStyle name="强调文字颜色 5 4" xfId="1904"/>
    <cellStyle name="强调文字颜色 6 2" xfId="1905"/>
    <cellStyle name="强调文字颜色 6 2 2" xfId="1906"/>
    <cellStyle name="强调文字颜色 6 3" xfId="1907"/>
    <cellStyle name="强调文字颜色 6 3 2" xfId="1908"/>
    <cellStyle name="强调文字颜色 6 4" xfId="1909"/>
    <cellStyle name="适中 2" xfId="1910"/>
    <cellStyle name="适中 2 2" xfId="1911"/>
    <cellStyle name="适中 3" xfId="1912"/>
    <cellStyle name="适中 4" xfId="1913"/>
    <cellStyle name="输出 2" xfId="1914"/>
    <cellStyle name="输出 2 2" xfId="1915"/>
    <cellStyle name="输出 3" xfId="1916"/>
    <cellStyle name="输出 3 2" xfId="1917"/>
    <cellStyle name="输出 3 3" xfId="1918"/>
    <cellStyle name="输出 4" xfId="1919"/>
    <cellStyle name="输入 4 2" xfId="1920"/>
    <cellStyle name="样式 1" xfId="1921"/>
    <cellStyle name="样式 1 2" xfId="1922"/>
    <cellStyle name="样式 1_9益阳" xfId="1923"/>
    <cellStyle name="注释 2 2 2" xfId="1924"/>
    <cellStyle name="注释 2 2 2 2" xfId="1925"/>
    <cellStyle name="注释 2 2 3" xfId="1926"/>
    <cellStyle name="注释 2 3" xfId="1927"/>
    <cellStyle name="注释 2 3 2" xfId="1928"/>
    <cellStyle name="注释 2 4" xfId="1929"/>
    <cellStyle name="注释 2 4 2" xfId="1930"/>
    <cellStyle name="注释 2 5" xfId="1931"/>
    <cellStyle name="注释 3 2 2" xfId="1932"/>
    <cellStyle name="注释 3 3" xfId="1933"/>
    <cellStyle name="注释 3 3 2" xfId="1934"/>
    <cellStyle name="注释 3 4" xfId="1935"/>
    <cellStyle name="注释 4" xfId="193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tabSelected="1" workbookViewId="0">
      <selection activeCell="A2" sqref="A2:A26"/>
    </sheetView>
  </sheetViews>
  <sheetFormatPr defaultColWidth="9" defaultRowHeight="13.5"/>
  <cols>
    <col min="1" max="1" width="48.75" customWidth="1"/>
  </cols>
  <sheetData>
    <row r="1" ht="25" customHeight="1" spans="1:1">
      <c r="A1" s="227" t="s">
        <v>0</v>
      </c>
    </row>
    <row r="2" ht="25" customHeight="1" spans="1:1">
      <c r="A2" t="s">
        <v>1</v>
      </c>
    </row>
    <row r="3" ht="25" customHeight="1" spans="1:1">
      <c r="A3" t="s">
        <v>2</v>
      </c>
    </row>
    <row r="4" ht="25" customHeight="1" spans="1:1">
      <c r="A4" t="s">
        <v>3</v>
      </c>
    </row>
    <row r="5" ht="25" customHeight="1" spans="1:1">
      <c r="A5" t="s">
        <v>4</v>
      </c>
    </row>
    <row r="6" ht="25" customHeight="1" spans="1:1">
      <c r="A6" t="s">
        <v>5</v>
      </c>
    </row>
    <row r="7" ht="25" customHeight="1" spans="1:1">
      <c r="A7" t="s">
        <v>6</v>
      </c>
    </row>
    <row r="8" ht="25" customHeight="1" spans="1:1">
      <c r="A8" t="s">
        <v>7</v>
      </c>
    </row>
    <row r="9" ht="25" customHeight="1" spans="1:1">
      <c r="A9" t="s">
        <v>8</v>
      </c>
    </row>
    <row r="10" ht="25" customHeight="1" spans="1:1">
      <c r="A10" t="s">
        <v>9</v>
      </c>
    </row>
    <row r="11" ht="25" customHeight="1" spans="1:1">
      <c r="A11" t="s">
        <v>10</v>
      </c>
    </row>
    <row r="12" ht="25" customHeight="1" spans="1:1">
      <c r="A12" t="s">
        <v>11</v>
      </c>
    </row>
    <row r="13" ht="25" customHeight="1" spans="1:1">
      <c r="A13" t="s">
        <v>12</v>
      </c>
    </row>
    <row r="14" ht="25" customHeight="1" spans="1:1">
      <c r="A14" t="s">
        <v>13</v>
      </c>
    </row>
    <row r="15" ht="25" customHeight="1" spans="1:1">
      <c r="A15" t="s">
        <v>14</v>
      </c>
    </row>
    <row r="16" ht="25" customHeight="1" spans="1:1">
      <c r="A16" t="s">
        <v>15</v>
      </c>
    </row>
    <row r="17" ht="25" customHeight="1" spans="1:1">
      <c r="A17" t="s">
        <v>16</v>
      </c>
    </row>
    <row r="18" ht="25" customHeight="1" spans="1:1">
      <c r="A18" t="s">
        <v>17</v>
      </c>
    </row>
    <row r="19" ht="25" customHeight="1" spans="1:1">
      <c r="A19" t="s">
        <v>18</v>
      </c>
    </row>
    <row r="20" ht="25" customHeight="1" spans="1:1">
      <c r="A20" t="s">
        <v>19</v>
      </c>
    </row>
    <row r="21" ht="25" customHeight="1" spans="1:1">
      <c r="A21" t="s">
        <v>20</v>
      </c>
    </row>
    <row r="22" ht="25" customHeight="1" spans="1:1">
      <c r="A22" t="s">
        <v>21</v>
      </c>
    </row>
    <row r="23" ht="25" customHeight="1" spans="1:1">
      <c r="A23" t="s">
        <v>22</v>
      </c>
    </row>
    <row r="24" ht="25" customHeight="1" spans="1:1">
      <c r="A24" t="s">
        <v>23</v>
      </c>
    </row>
    <row r="25" ht="25" customHeight="1" spans="1:1">
      <c r="A25" t="s">
        <v>24</v>
      </c>
    </row>
    <row r="26" ht="25" customHeight="1" spans="1:1">
      <c r="A26" t="s">
        <v>25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"/>
  <sheetViews>
    <sheetView workbookViewId="0">
      <selection activeCell="A2" sqref="A2:D2"/>
    </sheetView>
  </sheetViews>
  <sheetFormatPr defaultColWidth="9" defaultRowHeight="13.5" outlineLevelCol="3"/>
  <cols>
    <col min="1" max="1" width="39.75" style="119" customWidth="1"/>
    <col min="2" max="2" width="20.125" style="133" customWidth="1"/>
    <col min="3" max="3" width="19.625" style="133" customWidth="1"/>
    <col min="4" max="4" width="27.875" style="82" customWidth="1"/>
    <col min="5" max="16384" width="9" style="119"/>
  </cols>
  <sheetData>
    <row r="1" ht="14.25" spans="1:4">
      <c r="A1" s="134"/>
      <c r="B1" s="135"/>
      <c r="C1" s="135"/>
      <c r="D1" s="85"/>
    </row>
    <row r="2" ht="20.25" spans="1:4">
      <c r="A2" s="136" t="s">
        <v>1132</v>
      </c>
      <c r="B2" s="137"/>
      <c r="C2" s="137"/>
      <c r="D2" s="138"/>
    </row>
    <row r="3" ht="14.25" spans="1:4">
      <c r="A3" s="134"/>
      <c r="B3" s="135"/>
      <c r="C3" s="135"/>
      <c r="D3" s="85"/>
    </row>
    <row r="4" ht="18.75" spans="1:4">
      <c r="A4" s="139" t="s">
        <v>1133</v>
      </c>
      <c r="B4" s="140"/>
      <c r="C4" s="140"/>
      <c r="D4" s="141"/>
    </row>
    <row r="5" spans="1:4">
      <c r="A5" s="10" t="s">
        <v>28</v>
      </c>
      <c r="B5" s="11" t="s">
        <v>29</v>
      </c>
      <c r="C5" s="11" t="s">
        <v>30</v>
      </c>
      <c r="D5" s="12" t="s">
        <v>31</v>
      </c>
    </row>
    <row r="6" spans="1:4">
      <c r="A6" s="142" t="s">
        <v>1134</v>
      </c>
      <c r="B6" s="143">
        <v>5232</v>
      </c>
      <c r="C6" s="143">
        <f>SUM(C7:C12)</f>
        <v>5229</v>
      </c>
      <c r="D6" s="144">
        <f>C6/B6</f>
        <v>0.999426605504587</v>
      </c>
    </row>
    <row r="7" spans="1:4">
      <c r="A7" s="142" t="s">
        <v>1135</v>
      </c>
      <c r="B7" s="143">
        <v>632</v>
      </c>
      <c r="C7" s="143">
        <v>632</v>
      </c>
      <c r="D7" s="144">
        <f t="shared" ref="D7:D38" si="0">C7/B7</f>
        <v>1</v>
      </c>
    </row>
    <row r="8" spans="1:4">
      <c r="A8" s="142" t="s">
        <v>1136</v>
      </c>
      <c r="B8" s="143">
        <v>732</v>
      </c>
      <c r="C8" s="143">
        <v>732</v>
      </c>
      <c r="D8" s="144">
        <f t="shared" si="0"/>
        <v>1</v>
      </c>
    </row>
    <row r="9" spans="1:4">
      <c r="A9" s="142" t="s">
        <v>1137</v>
      </c>
      <c r="B9" s="143">
        <v>2118</v>
      </c>
      <c r="C9" s="143">
        <v>2118</v>
      </c>
      <c r="D9" s="144">
        <f t="shared" si="0"/>
        <v>1</v>
      </c>
    </row>
    <row r="10" spans="1:4">
      <c r="A10" s="142" t="s">
        <v>1138</v>
      </c>
      <c r="B10" s="143">
        <v>1</v>
      </c>
      <c r="C10" s="143">
        <v>1</v>
      </c>
      <c r="D10" s="144">
        <f t="shared" si="0"/>
        <v>1</v>
      </c>
    </row>
    <row r="11" spans="1:4">
      <c r="A11" s="142" t="s">
        <v>1139</v>
      </c>
      <c r="B11" s="143">
        <v>1058</v>
      </c>
      <c r="C11" s="143">
        <v>1058</v>
      </c>
      <c r="D11" s="144">
        <f t="shared" si="0"/>
        <v>1</v>
      </c>
    </row>
    <row r="12" spans="1:4">
      <c r="A12" s="142" t="s">
        <v>1140</v>
      </c>
      <c r="B12" s="143">
        <v>688</v>
      </c>
      <c r="C12" s="143">
        <v>688</v>
      </c>
      <c r="D12" s="144">
        <f t="shared" si="0"/>
        <v>1</v>
      </c>
    </row>
    <row r="13" spans="1:4">
      <c r="A13" s="142" t="s">
        <v>1141</v>
      </c>
      <c r="B13" s="143">
        <v>150839</v>
      </c>
      <c r="C13" s="143">
        <f>SUM(C14:C36)</f>
        <v>137554</v>
      </c>
      <c r="D13" s="144">
        <f t="shared" si="0"/>
        <v>0.911925960792633</v>
      </c>
    </row>
    <row r="14" spans="1:4">
      <c r="A14" s="142" t="s">
        <v>1142</v>
      </c>
      <c r="B14" s="143">
        <v>89</v>
      </c>
      <c r="C14" s="143">
        <v>89</v>
      </c>
      <c r="D14" s="144">
        <f t="shared" si="0"/>
        <v>1</v>
      </c>
    </row>
    <row r="15" spans="1:4">
      <c r="A15" s="145" t="s">
        <v>1143</v>
      </c>
      <c r="B15" s="143">
        <v>37513</v>
      </c>
      <c r="C15" s="146">
        <f>35636+5000</f>
        <v>40636</v>
      </c>
      <c r="D15" s="144">
        <f t="shared" si="0"/>
        <v>1.08325113960494</v>
      </c>
    </row>
    <row r="16" spans="1:4">
      <c r="A16" s="147" t="s">
        <v>1144</v>
      </c>
      <c r="B16" s="148">
        <v>13753</v>
      </c>
      <c r="C16" s="143">
        <v>12416</v>
      </c>
      <c r="D16" s="144">
        <f t="shared" si="0"/>
        <v>0.902784846942485</v>
      </c>
    </row>
    <row r="17" spans="1:4">
      <c r="A17" s="147" t="s">
        <v>1145</v>
      </c>
      <c r="B17" s="148">
        <v>12351</v>
      </c>
      <c r="C17" s="143">
        <v>9861</v>
      </c>
      <c r="D17" s="144">
        <f t="shared" si="0"/>
        <v>0.798396890940005</v>
      </c>
    </row>
    <row r="18" spans="1:4">
      <c r="A18" s="147" t="s">
        <v>1146</v>
      </c>
      <c r="B18" s="148"/>
      <c r="C18" s="143"/>
      <c r="D18" s="144" t="e">
        <f t="shared" si="0"/>
        <v>#DIV/0!</v>
      </c>
    </row>
    <row r="19" spans="1:4">
      <c r="A19" s="147" t="s">
        <v>1147</v>
      </c>
      <c r="B19" s="148">
        <v>78</v>
      </c>
      <c r="C19" s="143">
        <v>78</v>
      </c>
      <c r="D19" s="144">
        <f t="shared" si="0"/>
        <v>1</v>
      </c>
    </row>
    <row r="20" spans="1:4">
      <c r="A20" s="147" t="s">
        <v>1148</v>
      </c>
      <c r="B20" s="148"/>
      <c r="C20" s="143"/>
      <c r="D20" s="144" t="e">
        <f t="shared" si="0"/>
        <v>#DIV/0!</v>
      </c>
    </row>
    <row r="21" spans="1:4">
      <c r="A21" s="147" t="s">
        <v>1149</v>
      </c>
      <c r="B21" s="148">
        <v>652</v>
      </c>
      <c r="C21" s="143">
        <v>372</v>
      </c>
      <c r="D21" s="144">
        <f t="shared" si="0"/>
        <v>0.570552147239264</v>
      </c>
    </row>
    <row r="22" spans="1:4">
      <c r="A22" s="147" t="s">
        <v>1150</v>
      </c>
      <c r="B22" s="148">
        <v>11616</v>
      </c>
      <c r="C22" s="148"/>
      <c r="D22" s="144">
        <f t="shared" si="0"/>
        <v>0</v>
      </c>
    </row>
    <row r="23" spans="1:4">
      <c r="A23" s="147" t="s">
        <v>1151</v>
      </c>
      <c r="B23" s="148">
        <v>13061</v>
      </c>
      <c r="C23" s="143">
        <v>18042</v>
      </c>
      <c r="D23" s="144">
        <f t="shared" si="0"/>
        <v>1.38136436720006</v>
      </c>
    </row>
    <row r="24" spans="1:4">
      <c r="A24" s="145" t="s">
        <v>1152</v>
      </c>
      <c r="B24" s="143">
        <v>14140</v>
      </c>
      <c r="C24" s="143">
        <v>11224</v>
      </c>
      <c r="D24" s="144">
        <f t="shared" si="0"/>
        <v>0.793776520509194</v>
      </c>
    </row>
    <row r="25" spans="1:4">
      <c r="A25" s="147" t="s">
        <v>1153</v>
      </c>
      <c r="B25" s="148">
        <v>3048</v>
      </c>
      <c r="C25" s="143">
        <v>770</v>
      </c>
      <c r="D25" s="144">
        <f t="shared" si="0"/>
        <v>0.252624671916011</v>
      </c>
    </row>
    <row r="26" spans="1:4">
      <c r="A26" s="147" t="s">
        <v>1154</v>
      </c>
      <c r="B26" s="148"/>
      <c r="C26" s="148"/>
      <c r="D26" s="144" t="e">
        <f t="shared" si="0"/>
        <v>#DIV/0!</v>
      </c>
    </row>
    <row r="27" spans="1:4">
      <c r="A27" s="147" t="s">
        <v>1155</v>
      </c>
      <c r="B27" s="148">
        <v>8153</v>
      </c>
      <c r="C27" s="143">
        <v>7771</v>
      </c>
      <c r="D27" s="144">
        <f t="shared" si="0"/>
        <v>0.953146081197105</v>
      </c>
    </row>
    <row r="28" spans="1:4">
      <c r="A28" s="147" t="s">
        <v>1156</v>
      </c>
      <c r="B28" s="148">
        <v>11694</v>
      </c>
      <c r="C28" s="143">
        <v>11013</v>
      </c>
      <c r="D28" s="144">
        <f t="shared" si="0"/>
        <v>0.941765007696254</v>
      </c>
    </row>
    <row r="29" spans="1:4">
      <c r="A29" s="147" t="s">
        <v>1157</v>
      </c>
      <c r="B29" s="148">
        <v>220</v>
      </c>
      <c r="C29" s="149">
        <v>198</v>
      </c>
      <c r="D29" s="144">
        <f t="shared" si="0"/>
        <v>0.9</v>
      </c>
    </row>
    <row r="30" spans="1:4">
      <c r="A30" s="147" t="s">
        <v>1158</v>
      </c>
      <c r="B30" s="148">
        <v>3500</v>
      </c>
      <c r="C30" s="143">
        <v>3500</v>
      </c>
      <c r="D30" s="144">
        <f t="shared" si="0"/>
        <v>1</v>
      </c>
    </row>
    <row r="31" spans="1:4">
      <c r="A31" s="147" t="s">
        <v>1159</v>
      </c>
      <c r="B31" s="148"/>
      <c r="C31" s="143"/>
      <c r="D31" s="144" t="e">
        <f t="shared" si="0"/>
        <v>#DIV/0!</v>
      </c>
    </row>
    <row r="32" spans="1:4">
      <c r="A32" s="147" t="s">
        <v>1160</v>
      </c>
      <c r="B32" s="148">
        <v>9761</v>
      </c>
      <c r="C32" s="143">
        <v>5089</v>
      </c>
      <c r="D32" s="144">
        <f t="shared" si="0"/>
        <v>0.521360516340539</v>
      </c>
    </row>
    <row r="33" spans="1:4">
      <c r="A33" s="147" t="s">
        <v>1161</v>
      </c>
      <c r="B33" s="148">
        <v>11210</v>
      </c>
      <c r="C33" s="143">
        <v>5056</v>
      </c>
      <c r="D33" s="144">
        <f t="shared" si="0"/>
        <v>0.451025869759144</v>
      </c>
    </row>
    <row r="34" spans="1:4">
      <c r="A34" s="147" t="s">
        <v>1162</v>
      </c>
      <c r="B34" s="148"/>
      <c r="C34" s="143">
        <v>251</v>
      </c>
      <c r="D34" s="144" t="e">
        <f t="shared" si="0"/>
        <v>#DIV/0!</v>
      </c>
    </row>
    <row r="35" spans="1:4">
      <c r="A35" s="147" t="s">
        <v>1163</v>
      </c>
      <c r="B35" s="148"/>
      <c r="C35" s="143">
        <v>3023</v>
      </c>
      <c r="D35" s="144" t="e">
        <f t="shared" si="0"/>
        <v>#DIV/0!</v>
      </c>
    </row>
    <row r="36" spans="1:4">
      <c r="A36" s="147" t="s">
        <v>1164</v>
      </c>
      <c r="B36" s="148"/>
      <c r="C36" s="143">
        <v>8165</v>
      </c>
      <c r="D36" s="144" t="e">
        <f t="shared" si="0"/>
        <v>#DIV/0!</v>
      </c>
    </row>
    <row r="37" spans="1:4">
      <c r="A37" s="147" t="s">
        <v>1165</v>
      </c>
      <c r="B37" s="148">
        <v>77256</v>
      </c>
      <c r="C37" s="148">
        <f>SUM(C38:C57)</f>
        <v>62047</v>
      </c>
      <c r="D37" s="144">
        <f t="shared" si="0"/>
        <v>0.803135031583307</v>
      </c>
    </row>
    <row r="38" ht="15" spans="1:4">
      <c r="A38" s="150" t="s">
        <v>924</v>
      </c>
      <c r="B38" s="151">
        <v>1148</v>
      </c>
      <c r="C38" s="152">
        <v>886</v>
      </c>
      <c r="D38" s="144">
        <f t="shared" si="0"/>
        <v>0.771777003484321</v>
      </c>
    </row>
    <row r="39" ht="15" spans="1:4">
      <c r="A39" s="150" t="s">
        <v>1166</v>
      </c>
      <c r="B39" s="151"/>
      <c r="C39" s="152"/>
      <c r="D39" s="144" t="e">
        <f t="shared" ref="D39:D57" si="1">C39/B39</f>
        <v>#DIV/0!</v>
      </c>
    </row>
    <row r="40" ht="15" spans="1:4">
      <c r="A40" s="150" t="s">
        <v>1167</v>
      </c>
      <c r="B40" s="151">
        <v>200</v>
      </c>
      <c r="C40" s="152"/>
      <c r="D40" s="144">
        <f t="shared" si="1"/>
        <v>0</v>
      </c>
    </row>
    <row r="41" ht="15" spans="1:4">
      <c r="A41" s="150" t="s">
        <v>1168</v>
      </c>
      <c r="B41" s="151">
        <v>279</v>
      </c>
      <c r="C41" s="152">
        <v>190</v>
      </c>
      <c r="D41" s="144">
        <f t="shared" si="1"/>
        <v>0.681003584229391</v>
      </c>
    </row>
    <row r="42" ht="15" spans="1:4">
      <c r="A42" s="150" t="s">
        <v>925</v>
      </c>
      <c r="B42" s="151">
        <v>3093</v>
      </c>
      <c r="C42" s="152">
        <v>3780</v>
      </c>
      <c r="D42" s="144">
        <f t="shared" si="1"/>
        <v>1.22211445198836</v>
      </c>
    </row>
    <row r="43" ht="15" spans="1:4">
      <c r="A43" s="150" t="s">
        <v>1169</v>
      </c>
      <c r="B43" s="151">
        <v>211</v>
      </c>
      <c r="C43" s="152">
        <v>163</v>
      </c>
      <c r="D43" s="144">
        <f t="shared" si="1"/>
        <v>0.772511848341232</v>
      </c>
    </row>
    <row r="44" ht="15" spans="1:4">
      <c r="A44" s="150" t="s">
        <v>1170</v>
      </c>
      <c r="B44" s="151">
        <v>1035</v>
      </c>
      <c r="C44" s="152">
        <v>835</v>
      </c>
      <c r="D44" s="144">
        <f t="shared" si="1"/>
        <v>0.806763285024155</v>
      </c>
    </row>
    <row r="45" ht="15" spans="1:4">
      <c r="A45" s="150" t="s">
        <v>1171</v>
      </c>
      <c r="B45" s="151">
        <v>5080</v>
      </c>
      <c r="C45" s="152">
        <v>4125</v>
      </c>
      <c r="D45" s="144">
        <f t="shared" si="1"/>
        <v>0.812007874015748</v>
      </c>
    </row>
    <row r="46" ht="15" spans="1:4">
      <c r="A46" s="150" t="s">
        <v>1172</v>
      </c>
      <c r="B46" s="151">
        <v>4359</v>
      </c>
      <c r="C46" s="153">
        <v>3757</v>
      </c>
      <c r="D46" s="144">
        <f t="shared" si="1"/>
        <v>0.861894930029823</v>
      </c>
    </row>
    <row r="47" ht="15" spans="1:4">
      <c r="A47" s="150" t="s">
        <v>928</v>
      </c>
      <c r="B47" s="151">
        <v>3014</v>
      </c>
      <c r="C47" s="152">
        <v>2243</v>
      </c>
      <c r="D47" s="144">
        <f t="shared" si="1"/>
        <v>0.744193762441938</v>
      </c>
    </row>
    <row r="48" ht="15" spans="1:4">
      <c r="A48" s="150" t="s">
        <v>1173</v>
      </c>
      <c r="B48" s="151">
        <v>319</v>
      </c>
      <c r="C48" s="152">
        <v>375</v>
      </c>
      <c r="D48" s="144">
        <f t="shared" si="1"/>
        <v>1.17554858934169</v>
      </c>
    </row>
    <row r="49" ht="15" spans="1:4">
      <c r="A49" s="150" t="s">
        <v>1174</v>
      </c>
      <c r="B49" s="151">
        <v>38731</v>
      </c>
      <c r="C49" s="152">
        <v>27433</v>
      </c>
      <c r="D49" s="144">
        <f t="shared" si="1"/>
        <v>0.708295680462678</v>
      </c>
    </row>
    <row r="50" ht="15" spans="1:4">
      <c r="A50" s="150" t="s">
        <v>929</v>
      </c>
      <c r="B50" s="151">
        <v>9176</v>
      </c>
      <c r="C50" s="152">
        <v>7149</v>
      </c>
      <c r="D50" s="144">
        <f t="shared" si="1"/>
        <v>0.77909764603313</v>
      </c>
    </row>
    <row r="51" ht="15" spans="1:4">
      <c r="A51" s="150" t="s">
        <v>1175</v>
      </c>
      <c r="B51" s="151">
        <v>479</v>
      </c>
      <c r="C51" s="152">
        <v>114</v>
      </c>
      <c r="D51" s="144">
        <f t="shared" si="1"/>
        <v>0.237995824634656</v>
      </c>
    </row>
    <row r="52" ht="15" spans="1:4">
      <c r="A52" s="150" t="s">
        <v>1176</v>
      </c>
      <c r="B52" s="151">
        <v>1295</v>
      </c>
      <c r="C52" s="152">
        <v>1035</v>
      </c>
      <c r="D52" s="144">
        <f t="shared" si="1"/>
        <v>0.799227799227799</v>
      </c>
    </row>
    <row r="53" ht="15" spans="1:4">
      <c r="A53" s="150" t="s">
        <v>1177</v>
      </c>
      <c r="B53" s="151">
        <v>4</v>
      </c>
      <c r="C53" s="152"/>
      <c r="D53" s="144">
        <f t="shared" si="1"/>
        <v>0</v>
      </c>
    </row>
    <row r="54" ht="15" spans="1:4">
      <c r="A54" s="150" t="s">
        <v>1178</v>
      </c>
      <c r="B54" s="151">
        <v>2293</v>
      </c>
      <c r="C54" s="152">
        <v>1897</v>
      </c>
      <c r="D54" s="144">
        <f t="shared" si="1"/>
        <v>0.82730047972089</v>
      </c>
    </row>
    <row r="55" ht="15" spans="1:4">
      <c r="A55" s="150" t="s">
        <v>930</v>
      </c>
      <c r="B55" s="151">
        <v>5453</v>
      </c>
      <c r="C55" s="152">
        <v>7912</v>
      </c>
      <c r="D55" s="144">
        <f t="shared" si="1"/>
        <v>1.45094443425637</v>
      </c>
    </row>
    <row r="56" ht="15" spans="1:4">
      <c r="A56" s="150" t="s">
        <v>1179</v>
      </c>
      <c r="B56" s="151">
        <v>174</v>
      </c>
      <c r="C56" s="152">
        <v>153</v>
      </c>
      <c r="D56" s="144">
        <f t="shared" si="1"/>
        <v>0.879310344827586</v>
      </c>
    </row>
    <row r="57" ht="15" spans="1:4">
      <c r="A57" s="154" t="s">
        <v>1180</v>
      </c>
      <c r="B57" s="155">
        <v>943</v>
      </c>
      <c r="C57" s="151"/>
      <c r="D57" s="144">
        <f t="shared" si="1"/>
        <v>0</v>
      </c>
    </row>
    <row r="58" ht="49.5" customHeight="1" spans="1:4">
      <c r="A58" s="156" t="s">
        <v>1181</v>
      </c>
      <c r="B58" s="157"/>
      <c r="C58" s="157"/>
      <c r="D58" s="158"/>
    </row>
    <row r="59" spans="1:3">
      <c r="A59" s="159"/>
      <c r="B59" s="160"/>
      <c r="C59" s="160"/>
    </row>
  </sheetData>
  <mergeCells count="3">
    <mergeCell ref="A2:D2"/>
    <mergeCell ref="A4:D4"/>
    <mergeCell ref="A58:D58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0"/>
  <sheetViews>
    <sheetView workbookViewId="0">
      <selection activeCell="E12" sqref="E12"/>
    </sheetView>
  </sheetViews>
  <sheetFormatPr defaultColWidth="9" defaultRowHeight="13.5"/>
  <cols>
    <col min="1" max="1" width="17.75" customWidth="1"/>
    <col min="2" max="2" width="16.25" customWidth="1"/>
    <col min="3" max="3" width="15.25" customWidth="1"/>
    <col min="4" max="4" width="15.75" customWidth="1"/>
    <col min="5" max="5" width="15.5" customWidth="1"/>
    <col min="6" max="6" width="16" customWidth="1"/>
  </cols>
  <sheetData>
    <row r="2" ht="27" spans="1:9">
      <c r="A2" s="120" t="s">
        <v>1182</v>
      </c>
      <c r="B2" s="120"/>
      <c r="C2" s="120"/>
      <c r="D2" s="120"/>
      <c r="E2" s="120"/>
      <c r="F2" s="120"/>
      <c r="G2" s="120"/>
      <c r="H2" s="121"/>
      <c r="I2" s="121"/>
    </row>
    <row r="3" s="119" customFormat="1" spans="1:9">
      <c r="A3" s="122"/>
      <c r="B3" s="122"/>
      <c r="C3" s="122"/>
      <c r="D3" s="122"/>
      <c r="E3" s="122"/>
      <c r="F3" s="122"/>
      <c r="G3" s="123" t="s">
        <v>27</v>
      </c>
      <c r="H3" s="124"/>
      <c r="I3" s="124"/>
    </row>
    <row r="4" ht="39" customHeight="1" spans="1:9">
      <c r="A4" s="125" t="s">
        <v>1183</v>
      </c>
      <c r="B4" s="125" t="s">
        <v>1184</v>
      </c>
      <c r="C4" s="125"/>
      <c r="D4" s="125"/>
      <c r="E4" s="125"/>
      <c r="F4" s="125"/>
      <c r="G4" s="125"/>
      <c r="H4" s="121"/>
      <c r="I4" s="121"/>
    </row>
    <row r="5" ht="33.75" customHeight="1" spans="1:9">
      <c r="A5" s="125"/>
      <c r="B5" s="125" t="s">
        <v>1185</v>
      </c>
      <c r="C5" s="125" t="s">
        <v>1113</v>
      </c>
      <c r="D5" s="125" t="s">
        <v>1186</v>
      </c>
      <c r="E5" s="125" t="s">
        <v>1187</v>
      </c>
      <c r="F5" s="125"/>
      <c r="G5" s="125" t="s">
        <v>1188</v>
      </c>
      <c r="H5" s="121"/>
      <c r="I5" s="121"/>
    </row>
    <row r="6" ht="24" customHeight="1" spans="1:9">
      <c r="A6" s="125"/>
      <c r="B6" s="125"/>
      <c r="C6" s="125"/>
      <c r="D6" s="125"/>
      <c r="E6" s="125" t="s">
        <v>1189</v>
      </c>
      <c r="F6" s="125" t="s">
        <v>1114</v>
      </c>
      <c r="G6" s="125"/>
      <c r="H6" s="121"/>
      <c r="I6" s="121"/>
    </row>
    <row r="7" ht="48" customHeight="1" spans="1:9">
      <c r="A7" s="126" t="s">
        <v>1190</v>
      </c>
      <c r="B7" s="127">
        <f>C7+D7</f>
        <v>2959.83</v>
      </c>
      <c r="C7" s="127">
        <v>1550.84</v>
      </c>
      <c r="D7" s="127">
        <v>1408.99</v>
      </c>
      <c r="E7" s="128"/>
      <c r="F7" s="127">
        <v>1408.99</v>
      </c>
      <c r="G7" s="128"/>
      <c r="H7" s="129"/>
      <c r="I7" s="121"/>
    </row>
    <row r="8" ht="54" customHeight="1" spans="1:9">
      <c r="A8" s="130" t="s">
        <v>1191</v>
      </c>
      <c r="B8" s="130"/>
      <c r="C8" s="130"/>
      <c r="D8" s="130"/>
      <c r="E8" s="130"/>
      <c r="F8" s="130"/>
      <c r="G8" s="130"/>
      <c r="H8" s="129"/>
      <c r="I8" s="121"/>
    </row>
    <row r="9" ht="33" customHeight="1" spans="1:9">
      <c r="A9" s="131"/>
      <c r="B9" s="131"/>
      <c r="C9" s="131"/>
      <c r="D9" s="131"/>
      <c r="E9" s="131"/>
      <c r="F9" s="131"/>
      <c r="G9" s="131"/>
      <c r="H9" s="121"/>
      <c r="I9" s="121"/>
    </row>
    <row r="10" spans="1:9">
      <c r="A10" s="132"/>
      <c r="B10" s="121"/>
      <c r="C10" s="129"/>
      <c r="D10" s="129"/>
      <c r="E10" s="129"/>
      <c r="F10" s="129"/>
      <c r="G10" s="129"/>
      <c r="H10" s="121"/>
      <c r="I10" s="121"/>
    </row>
  </sheetData>
  <mergeCells count="9">
    <mergeCell ref="B4:G4"/>
    <mergeCell ref="E5:F5"/>
    <mergeCell ref="A8:G8"/>
    <mergeCell ref="A9:G9"/>
    <mergeCell ref="A4:A6"/>
    <mergeCell ref="B5:B6"/>
    <mergeCell ref="C5:C6"/>
    <mergeCell ref="D5:D6"/>
    <mergeCell ref="G5:G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7"/>
  <sheetViews>
    <sheetView workbookViewId="0">
      <selection activeCell="G18" sqref="G18"/>
    </sheetView>
  </sheetViews>
  <sheetFormatPr defaultColWidth="9" defaultRowHeight="13.5" outlineLevelRow="6" outlineLevelCol="7"/>
  <cols>
    <col min="1" max="1" width="15.5" customWidth="1"/>
    <col min="2" max="2" width="14.625" customWidth="1"/>
    <col min="3" max="3" width="15.625" customWidth="1"/>
    <col min="4" max="4" width="14.25" customWidth="1"/>
    <col min="5" max="5" width="10.25" customWidth="1"/>
    <col min="6" max="6" width="12" customWidth="1"/>
    <col min="7" max="7" width="17.75" customWidth="1"/>
    <col min="8" max="8" width="20.75" customWidth="1"/>
  </cols>
  <sheetData>
    <row r="2" ht="59.25" customHeight="1" spans="1:8">
      <c r="A2" s="50" t="s">
        <v>1192</v>
      </c>
      <c r="B2" s="50"/>
      <c r="C2" s="50"/>
      <c r="D2" s="50"/>
      <c r="E2" s="50"/>
      <c r="F2" s="50"/>
      <c r="G2" s="50"/>
      <c r="H2" s="50"/>
    </row>
    <row r="4" spans="8:8">
      <c r="H4" s="118" t="s">
        <v>27</v>
      </c>
    </row>
    <row r="5" s="1" customFormat="1" ht="45" customHeight="1" spans="1:8">
      <c r="A5" s="10" t="s">
        <v>28</v>
      </c>
      <c r="B5" s="10" t="s">
        <v>1193</v>
      </c>
      <c r="C5" s="10" t="s">
        <v>1194</v>
      </c>
      <c r="D5" s="10" t="s">
        <v>1195</v>
      </c>
      <c r="E5" s="10" t="s">
        <v>1196</v>
      </c>
      <c r="F5" s="10" t="s">
        <v>1197</v>
      </c>
      <c r="G5" s="10" t="s">
        <v>1198</v>
      </c>
      <c r="H5" s="10" t="s">
        <v>1199</v>
      </c>
    </row>
    <row r="6" ht="53.25" customHeight="1" spans="1:8">
      <c r="A6" s="46" t="s">
        <v>1190</v>
      </c>
      <c r="B6" s="47">
        <v>193846</v>
      </c>
      <c r="C6" s="47">
        <v>193846</v>
      </c>
      <c r="D6" s="47">
        <v>60800</v>
      </c>
      <c r="E6" s="47">
        <v>4561</v>
      </c>
      <c r="F6" s="47">
        <v>4234</v>
      </c>
      <c r="G6" s="47">
        <v>5050</v>
      </c>
      <c r="H6" s="47">
        <v>9020</v>
      </c>
    </row>
    <row r="7" ht="36.75" customHeight="1"/>
  </sheetData>
  <mergeCells count="1">
    <mergeCell ref="A2:H2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A2" sqref="A2:D3"/>
    </sheetView>
  </sheetViews>
  <sheetFormatPr defaultColWidth="9" defaultRowHeight="13.5" outlineLevelCol="3"/>
  <cols>
    <col min="1" max="1" width="42.5" customWidth="1"/>
    <col min="2" max="2" width="18.25" style="80" customWidth="1"/>
    <col min="3" max="3" width="18.25" style="81" customWidth="1"/>
    <col min="4" max="4" width="23.75" style="4" customWidth="1"/>
  </cols>
  <sheetData>
    <row r="1" ht="14.25" spans="1:4">
      <c r="A1" s="108"/>
      <c r="B1" s="109"/>
      <c r="C1" s="110"/>
      <c r="D1" s="111"/>
    </row>
    <row r="2" spans="1:4">
      <c r="A2" s="56" t="s">
        <v>1200</v>
      </c>
      <c r="B2" s="56"/>
      <c r="C2" s="56"/>
      <c r="D2" s="56"/>
    </row>
    <row r="3" spans="1:4">
      <c r="A3" s="56"/>
      <c r="B3" s="56"/>
      <c r="C3" s="56"/>
      <c r="D3" s="56"/>
    </row>
    <row r="4" ht="20.25" spans="1:4">
      <c r="A4" s="56"/>
      <c r="B4" s="86"/>
      <c r="C4" s="86"/>
      <c r="D4" s="112" t="s">
        <v>27</v>
      </c>
    </row>
    <row r="5" ht="18.75" customHeight="1" spans="1:4">
      <c r="A5" s="10" t="s">
        <v>28</v>
      </c>
      <c r="B5" s="11" t="s">
        <v>29</v>
      </c>
      <c r="C5" s="11" t="s">
        <v>30</v>
      </c>
      <c r="D5" s="12" t="s">
        <v>31</v>
      </c>
    </row>
    <row r="6" ht="18.75" customHeight="1" spans="1:4">
      <c r="A6" s="113" t="s">
        <v>1201</v>
      </c>
      <c r="B6" s="95">
        <v>20205</v>
      </c>
      <c r="C6" s="95">
        <f>SUM(C7:C15)</f>
        <v>26598</v>
      </c>
      <c r="D6" s="114">
        <f>C6/B6</f>
        <v>1.31640682999258</v>
      </c>
    </row>
    <row r="7" ht="18.75" customHeight="1" spans="1:4">
      <c r="A7" s="115" t="s">
        <v>1202</v>
      </c>
      <c r="B7" s="95"/>
      <c r="C7" s="95"/>
      <c r="D7" s="114" t="e">
        <f t="shared" ref="D7:D21" si="0">C7/B7</f>
        <v>#DIV/0!</v>
      </c>
    </row>
    <row r="8" ht="18.75" customHeight="1" spans="1:4">
      <c r="A8" s="115" t="s">
        <v>1203</v>
      </c>
      <c r="B8" s="95">
        <v>17764</v>
      </c>
      <c r="C8" s="95">
        <v>8000</v>
      </c>
      <c r="D8" s="114">
        <f t="shared" si="0"/>
        <v>0.45034902049088</v>
      </c>
    </row>
    <row r="9" ht="18.75" customHeight="1" spans="1:4">
      <c r="A9" s="115" t="s">
        <v>1204</v>
      </c>
      <c r="B9" s="95"/>
      <c r="C9" s="95"/>
      <c r="D9" s="114" t="e">
        <f t="shared" si="0"/>
        <v>#DIV/0!</v>
      </c>
    </row>
    <row r="10" ht="18.75" customHeight="1" spans="1:4">
      <c r="A10" s="115" t="s">
        <v>1205</v>
      </c>
      <c r="B10" s="95">
        <v>207</v>
      </c>
      <c r="C10" s="95">
        <v>150</v>
      </c>
      <c r="D10" s="114">
        <f t="shared" si="0"/>
        <v>0.72463768115942</v>
      </c>
    </row>
    <row r="11" ht="18.75" customHeight="1" spans="1:4">
      <c r="A11" s="115" t="s">
        <v>1206</v>
      </c>
      <c r="B11" s="95"/>
      <c r="C11" s="95"/>
      <c r="D11" s="114" t="e">
        <f t="shared" si="0"/>
        <v>#DIV/0!</v>
      </c>
    </row>
    <row r="12" ht="18.75" customHeight="1" spans="1:4">
      <c r="A12" s="115" t="s">
        <v>1207</v>
      </c>
      <c r="B12" s="95"/>
      <c r="C12" s="95"/>
      <c r="D12" s="114" t="e">
        <f t="shared" si="0"/>
        <v>#DIV/0!</v>
      </c>
    </row>
    <row r="13" ht="18.75" customHeight="1" spans="1:4">
      <c r="A13" s="115" t="s">
        <v>1208</v>
      </c>
      <c r="B13" s="95">
        <v>334</v>
      </c>
      <c r="C13" s="95">
        <v>170</v>
      </c>
      <c r="D13" s="114">
        <f t="shared" si="0"/>
        <v>0.508982035928144</v>
      </c>
    </row>
    <row r="14" ht="18.75" customHeight="1" spans="1:4">
      <c r="A14" s="116" t="s">
        <v>1209</v>
      </c>
      <c r="B14" s="95">
        <v>1900</v>
      </c>
      <c r="C14" s="95">
        <v>18278</v>
      </c>
      <c r="D14" s="114">
        <f t="shared" si="0"/>
        <v>9.62</v>
      </c>
    </row>
    <row r="15" ht="18.75" customHeight="1" spans="1:4">
      <c r="A15" s="116" t="s">
        <v>1210</v>
      </c>
      <c r="B15" s="95"/>
      <c r="C15" s="95"/>
      <c r="D15" s="114" t="e">
        <f t="shared" si="0"/>
        <v>#DIV/0!</v>
      </c>
    </row>
    <row r="16" ht="18.75" customHeight="1" spans="1:4">
      <c r="A16" s="113" t="s">
        <v>33</v>
      </c>
      <c r="B16" s="95">
        <v>4424</v>
      </c>
      <c r="C16" s="95"/>
      <c r="D16" s="114">
        <f t="shared" si="0"/>
        <v>0</v>
      </c>
    </row>
    <row r="17" ht="18.75" customHeight="1" spans="1:4">
      <c r="A17" s="113" t="s">
        <v>1211</v>
      </c>
      <c r="B17" s="95">
        <v>6966</v>
      </c>
      <c r="C17" s="95">
        <v>303</v>
      </c>
      <c r="D17" s="114">
        <f t="shared" si="0"/>
        <v>0.0434969853574505</v>
      </c>
    </row>
    <row r="18" ht="18.75" customHeight="1" spans="1:4">
      <c r="A18" s="113" t="s">
        <v>1212</v>
      </c>
      <c r="B18" s="95">
        <v>600</v>
      </c>
      <c r="C18" s="95"/>
      <c r="D18" s="114">
        <f t="shared" si="0"/>
        <v>0</v>
      </c>
    </row>
    <row r="19" ht="18.75" customHeight="1" spans="1:4">
      <c r="A19" s="113" t="s">
        <v>1213</v>
      </c>
      <c r="B19" s="95">
        <v>5000</v>
      </c>
      <c r="C19" s="95"/>
      <c r="D19" s="114">
        <f t="shared" si="0"/>
        <v>0</v>
      </c>
    </row>
    <row r="20" ht="18.75" customHeight="1" spans="1:4">
      <c r="A20" s="105"/>
      <c r="B20" s="95"/>
      <c r="C20" s="95"/>
      <c r="D20" s="114" t="e">
        <f t="shared" si="0"/>
        <v>#DIV/0!</v>
      </c>
    </row>
    <row r="21" ht="18.75" customHeight="1" spans="1:4">
      <c r="A21" s="73" t="s">
        <v>1214</v>
      </c>
      <c r="B21" s="102">
        <v>37195</v>
      </c>
      <c r="C21" s="107">
        <f>C6+C16+C17+C18+C19</f>
        <v>26901</v>
      </c>
      <c r="D21" s="114">
        <f t="shared" si="0"/>
        <v>0.723242371286463</v>
      </c>
    </row>
    <row r="22" ht="14.25" spans="1:4">
      <c r="A22" s="53"/>
      <c r="B22" s="117"/>
      <c r="C22" s="84"/>
      <c r="D22" s="111"/>
    </row>
    <row r="23" ht="14.25" spans="1:4">
      <c r="A23" s="53"/>
      <c r="B23" s="117"/>
      <c r="C23" s="84"/>
      <c r="D23" s="111"/>
    </row>
    <row r="24" ht="14.25" spans="1:4">
      <c r="A24" s="53"/>
      <c r="B24" s="117"/>
      <c r="C24" s="84"/>
      <c r="D24" s="111"/>
    </row>
    <row r="25" ht="14.25" spans="1:4">
      <c r="A25" s="53"/>
      <c r="B25" s="117"/>
      <c r="C25" s="84"/>
      <c r="D25" s="111"/>
    </row>
    <row r="26" ht="14.25" spans="1:4">
      <c r="A26" s="53"/>
      <c r="B26" s="117"/>
      <c r="C26" s="84"/>
      <c r="D26" s="111"/>
    </row>
    <row r="27" ht="14.25" spans="1:4">
      <c r="A27" s="53"/>
      <c r="B27" s="117"/>
      <c r="C27" s="84"/>
      <c r="D27" s="111"/>
    </row>
    <row r="28" ht="14.25" spans="1:4">
      <c r="A28" s="53"/>
      <c r="B28" s="117"/>
      <c r="C28" s="84"/>
      <c r="D28" s="111"/>
    </row>
  </sheetData>
  <mergeCells count="1">
    <mergeCell ref="A2:D3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A2" sqref="A2:D3"/>
    </sheetView>
  </sheetViews>
  <sheetFormatPr defaultColWidth="9" defaultRowHeight="13.5" outlineLevelCol="3"/>
  <cols>
    <col min="1" max="1" width="42.5" customWidth="1"/>
    <col min="2" max="2" width="18.25" style="80" customWidth="1"/>
    <col min="3" max="3" width="18.25" style="81" customWidth="1"/>
    <col min="4" max="4" width="23.75" style="4" customWidth="1"/>
  </cols>
  <sheetData>
    <row r="1" ht="14.25" spans="1:4">
      <c r="A1" s="108"/>
      <c r="B1" s="109"/>
      <c r="C1" s="110"/>
      <c r="D1" s="111"/>
    </row>
    <row r="2" spans="1:4">
      <c r="A2" s="56" t="s">
        <v>1215</v>
      </c>
      <c r="B2" s="56"/>
      <c r="C2" s="56"/>
      <c r="D2" s="56"/>
    </row>
    <row r="3" spans="1:4">
      <c r="A3" s="56"/>
      <c r="B3" s="56"/>
      <c r="C3" s="56"/>
      <c r="D3" s="56"/>
    </row>
    <row r="4" ht="20.25" spans="1:4">
      <c r="A4" s="56"/>
      <c r="B4" s="86"/>
      <c r="C4" s="86"/>
      <c r="D4" s="112" t="s">
        <v>27</v>
      </c>
    </row>
    <row r="5" ht="18.75" customHeight="1" spans="1:4">
      <c r="A5" s="10" t="s">
        <v>28</v>
      </c>
      <c r="B5" s="11" t="s">
        <v>29</v>
      </c>
      <c r="C5" s="11" t="s">
        <v>30</v>
      </c>
      <c r="D5" s="12" t="s">
        <v>31</v>
      </c>
    </row>
    <row r="6" ht="18.75" customHeight="1" spans="1:4">
      <c r="A6" s="113" t="s">
        <v>1201</v>
      </c>
      <c r="B6" s="95">
        <v>20205</v>
      </c>
      <c r="C6" s="95">
        <f>SUM(C7:C15)</f>
        <v>26598</v>
      </c>
      <c r="D6" s="114">
        <f t="shared" ref="D6:D21" si="0">C6/B6</f>
        <v>1.31640682999258</v>
      </c>
    </row>
    <row r="7" ht="18.75" customHeight="1" spans="1:4">
      <c r="A7" s="115" t="s">
        <v>1202</v>
      </c>
      <c r="B7" s="95"/>
      <c r="C7" s="95"/>
      <c r="D7" s="114" t="e">
        <f t="shared" si="0"/>
        <v>#DIV/0!</v>
      </c>
    </row>
    <row r="8" ht="18.75" customHeight="1" spans="1:4">
      <c r="A8" s="115" t="s">
        <v>1203</v>
      </c>
      <c r="B8" s="95">
        <v>17764</v>
      </c>
      <c r="C8" s="95">
        <v>8000</v>
      </c>
      <c r="D8" s="114">
        <f t="shared" si="0"/>
        <v>0.45034902049088</v>
      </c>
    </row>
    <row r="9" ht="18.75" customHeight="1" spans="1:4">
      <c r="A9" s="115" t="s">
        <v>1204</v>
      </c>
      <c r="B9" s="95"/>
      <c r="C9" s="95"/>
      <c r="D9" s="114" t="e">
        <f t="shared" si="0"/>
        <v>#DIV/0!</v>
      </c>
    </row>
    <row r="10" ht="18.75" customHeight="1" spans="1:4">
      <c r="A10" s="115" t="s">
        <v>1205</v>
      </c>
      <c r="B10" s="95">
        <v>207</v>
      </c>
      <c r="C10" s="95">
        <v>150</v>
      </c>
      <c r="D10" s="114">
        <f t="shared" si="0"/>
        <v>0.72463768115942</v>
      </c>
    </row>
    <row r="11" ht="18.75" customHeight="1" spans="1:4">
      <c r="A11" s="115" t="s">
        <v>1206</v>
      </c>
      <c r="B11" s="95"/>
      <c r="C11" s="95"/>
      <c r="D11" s="114" t="e">
        <f t="shared" si="0"/>
        <v>#DIV/0!</v>
      </c>
    </row>
    <row r="12" ht="18.75" customHeight="1" spans="1:4">
      <c r="A12" s="115" t="s">
        <v>1207</v>
      </c>
      <c r="B12" s="95"/>
      <c r="C12" s="95"/>
      <c r="D12" s="114" t="e">
        <f t="shared" si="0"/>
        <v>#DIV/0!</v>
      </c>
    </row>
    <row r="13" ht="18.75" customHeight="1" spans="1:4">
      <c r="A13" s="115" t="s">
        <v>1208</v>
      </c>
      <c r="B13" s="95">
        <v>334</v>
      </c>
      <c r="C13" s="95">
        <v>170</v>
      </c>
      <c r="D13" s="114">
        <f t="shared" si="0"/>
        <v>0.508982035928144</v>
      </c>
    </row>
    <row r="14" ht="18.75" customHeight="1" spans="1:4">
      <c r="A14" s="116" t="s">
        <v>1209</v>
      </c>
      <c r="B14" s="95">
        <v>1900</v>
      </c>
      <c r="C14" s="95">
        <v>18278</v>
      </c>
      <c r="D14" s="114">
        <f t="shared" si="0"/>
        <v>9.62</v>
      </c>
    </row>
    <row r="15" ht="18.75" customHeight="1" spans="1:4">
      <c r="A15" s="116" t="s">
        <v>1210</v>
      </c>
      <c r="B15" s="95"/>
      <c r="C15" s="95"/>
      <c r="D15" s="114" t="e">
        <f t="shared" si="0"/>
        <v>#DIV/0!</v>
      </c>
    </row>
    <row r="16" ht="18.75" customHeight="1" spans="1:4">
      <c r="A16" s="113" t="s">
        <v>33</v>
      </c>
      <c r="B16" s="95">
        <v>4424</v>
      </c>
      <c r="C16" s="95"/>
      <c r="D16" s="114">
        <f t="shared" si="0"/>
        <v>0</v>
      </c>
    </row>
    <row r="17" ht="18.75" customHeight="1" spans="1:4">
      <c r="A17" s="113" t="s">
        <v>1211</v>
      </c>
      <c r="B17" s="95">
        <v>6966</v>
      </c>
      <c r="C17" s="95">
        <v>303</v>
      </c>
      <c r="D17" s="114">
        <f t="shared" si="0"/>
        <v>0.0434969853574505</v>
      </c>
    </row>
    <row r="18" ht="18.75" customHeight="1" spans="1:4">
      <c r="A18" s="113" t="s">
        <v>1212</v>
      </c>
      <c r="B18" s="95">
        <v>600</v>
      </c>
      <c r="C18" s="95"/>
      <c r="D18" s="114">
        <f t="shared" si="0"/>
        <v>0</v>
      </c>
    </row>
    <row r="19" ht="18.75" customHeight="1" spans="1:4">
      <c r="A19" s="113" t="s">
        <v>1213</v>
      </c>
      <c r="B19" s="95">
        <v>5000</v>
      </c>
      <c r="C19" s="95"/>
      <c r="D19" s="114">
        <f t="shared" si="0"/>
        <v>0</v>
      </c>
    </row>
    <row r="20" ht="18.75" customHeight="1" spans="1:4">
      <c r="A20" s="105"/>
      <c r="B20" s="95"/>
      <c r="C20" s="95"/>
      <c r="D20" s="114" t="e">
        <f t="shared" si="0"/>
        <v>#DIV/0!</v>
      </c>
    </row>
    <row r="21" ht="18.75" customHeight="1" spans="1:4">
      <c r="A21" s="73" t="s">
        <v>1214</v>
      </c>
      <c r="B21" s="102">
        <v>37195</v>
      </c>
      <c r="C21" s="107">
        <f>C6+C16+C17+C18+C19</f>
        <v>26901</v>
      </c>
      <c r="D21" s="114">
        <f t="shared" si="0"/>
        <v>0.723242371286463</v>
      </c>
    </row>
    <row r="22" ht="14.25" spans="1:4">
      <c r="A22" s="53"/>
      <c r="B22" s="117"/>
      <c r="C22" s="84"/>
      <c r="D22" s="111"/>
    </row>
    <row r="23" ht="14.25" spans="1:4">
      <c r="A23" s="53"/>
      <c r="B23" s="117"/>
      <c r="C23" s="84"/>
      <c r="D23" s="111"/>
    </row>
    <row r="24" ht="14.25" spans="1:4">
      <c r="A24" s="53"/>
      <c r="B24" s="117"/>
      <c r="C24" s="84"/>
      <c r="D24" s="111"/>
    </row>
    <row r="25" ht="14.25" spans="1:4">
      <c r="A25" s="53"/>
      <c r="B25" s="117"/>
      <c r="C25" s="84"/>
      <c r="D25" s="111"/>
    </row>
    <row r="26" ht="14.25" spans="1:4">
      <c r="A26" s="53"/>
      <c r="B26" s="117"/>
      <c r="C26" s="84"/>
      <c r="D26" s="111"/>
    </row>
    <row r="27" ht="14.25" spans="1:4">
      <c r="A27" s="53"/>
      <c r="B27" s="117"/>
      <c r="C27" s="84"/>
      <c r="D27" s="111"/>
    </row>
    <row r="28" ht="14.25" spans="1:4">
      <c r="A28" s="53"/>
      <c r="B28" s="117"/>
      <c r="C28" s="84"/>
      <c r="D28" s="111"/>
    </row>
  </sheetData>
  <mergeCells count="1">
    <mergeCell ref="A2:D3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"/>
  <sheetViews>
    <sheetView showZeros="0" workbookViewId="0">
      <selection activeCell="A2" sqref="A2:D3"/>
    </sheetView>
  </sheetViews>
  <sheetFormatPr defaultColWidth="9" defaultRowHeight="13.5" outlineLevelCol="3"/>
  <cols>
    <col min="1" max="1" width="60.75" customWidth="1"/>
    <col min="2" max="2" width="15.375" style="80" customWidth="1"/>
    <col min="3" max="3" width="12.75" style="81" customWidth="1"/>
    <col min="4" max="4" width="22.875" style="82" customWidth="1"/>
  </cols>
  <sheetData>
    <row r="1" ht="14.25" spans="1:4">
      <c r="A1" s="53"/>
      <c r="B1" s="83"/>
      <c r="C1" s="84"/>
      <c r="D1" s="85"/>
    </row>
    <row r="2" spans="1:4">
      <c r="A2" s="56" t="s">
        <v>1216</v>
      </c>
      <c r="B2" s="86"/>
      <c r="C2" s="86"/>
      <c r="D2" s="87"/>
    </row>
    <row r="3" spans="1:4">
      <c r="A3" s="56"/>
      <c r="B3" s="86"/>
      <c r="C3" s="86"/>
      <c r="D3" s="87"/>
    </row>
    <row r="4" ht="20.25" spans="1:4">
      <c r="A4" s="56"/>
      <c r="B4" s="86"/>
      <c r="C4" s="86"/>
      <c r="D4" s="88" t="s">
        <v>27</v>
      </c>
    </row>
    <row r="5" ht="21.75" customHeight="1" spans="1:4">
      <c r="A5" s="10" t="s">
        <v>28</v>
      </c>
      <c r="B5" s="11" t="s">
        <v>29</v>
      </c>
      <c r="C5" s="11" t="s">
        <v>30</v>
      </c>
      <c r="D5" s="12" t="s">
        <v>31</v>
      </c>
    </row>
    <row r="6" ht="21.75" customHeight="1" spans="1:4">
      <c r="A6" s="44" t="s">
        <v>1217</v>
      </c>
      <c r="B6" s="89">
        <v>27682</v>
      </c>
      <c r="C6" s="90">
        <f>C7+C9+C12+C15+C22+C27+C34+C38+C40+C44+C45</f>
        <v>8293</v>
      </c>
      <c r="D6" s="91">
        <f>C6/B6</f>
        <v>0.2995809551333</v>
      </c>
    </row>
    <row r="7" ht="21.75" customHeight="1" spans="1:4">
      <c r="A7" s="61" t="s">
        <v>1218</v>
      </c>
      <c r="B7" s="92">
        <v>1</v>
      </c>
      <c r="C7" s="93">
        <v>0</v>
      </c>
      <c r="D7" s="94">
        <f t="shared" ref="D7:D38" si="0">C7/B7</f>
        <v>0</v>
      </c>
    </row>
    <row r="8" ht="21.75" customHeight="1" spans="1:4">
      <c r="A8" s="64" t="s">
        <v>1219</v>
      </c>
      <c r="B8" s="95">
        <v>1</v>
      </c>
      <c r="C8" s="96">
        <v>0</v>
      </c>
      <c r="D8" s="94">
        <f t="shared" si="0"/>
        <v>0</v>
      </c>
    </row>
    <row r="9" ht="21.75" customHeight="1" spans="1:4">
      <c r="A9" s="61" t="s">
        <v>1220</v>
      </c>
      <c r="B9" s="95">
        <v>5030</v>
      </c>
      <c r="C9" s="96">
        <v>303</v>
      </c>
      <c r="D9" s="94">
        <f t="shared" si="0"/>
        <v>0.0602385685884692</v>
      </c>
    </row>
    <row r="10" ht="21.75" customHeight="1" spans="1:4">
      <c r="A10" s="64" t="s">
        <v>1221</v>
      </c>
      <c r="B10" s="95">
        <v>5023</v>
      </c>
      <c r="C10" s="96">
        <v>303</v>
      </c>
      <c r="D10" s="94">
        <f t="shared" si="0"/>
        <v>0.0603225164244475</v>
      </c>
    </row>
    <row r="11" ht="21.75" customHeight="1" spans="1:4">
      <c r="A11" s="64" t="s">
        <v>1222</v>
      </c>
      <c r="B11" s="95">
        <v>7</v>
      </c>
      <c r="C11" s="96">
        <v>0</v>
      </c>
      <c r="D11" s="94">
        <f t="shared" si="0"/>
        <v>0</v>
      </c>
    </row>
    <row r="12" ht="21.75" customHeight="1" spans="1:4">
      <c r="A12" s="61" t="s">
        <v>1223</v>
      </c>
      <c r="B12" s="95"/>
      <c r="C12" s="96">
        <v>0</v>
      </c>
      <c r="D12" s="94" t="e">
        <f t="shared" si="0"/>
        <v>#DIV/0!</v>
      </c>
    </row>
    <row r="13" ht="21.75" customHeight="1" spans="1:4">
      <c r="A13" s="61" t="s">
        <v>1224</v>
      </c>
      <c r="B13" s="95"/>
      <c r="C13" s="96">
        <v>0</v>
      </c>
      <c r="D13" s="94" t="e">
        <f t="shared" si="0"/>
        <v>#DIV/0!</v>
      </c>
    </row>
    <row r="14" ht="21.75" customHeight="1" spans="1:4">
      <c r="A14" s="61" t="s">
        <v>1225</v>
      </c>
      <c r="B14" s="95"/>
      <c r="C14" s="96">
        <v>0</v>
      </c>
      <c r="D14" s="94" t="e">
        <f t="shared" si="0"/>
        <v>#DIV/0!</v>
      </c>
    </row>
    <row r="15" ht="21.75" customHeight="1" spans="1:4">
      <c r="A15" s="61" t="s">
        <v>1226</v>
      </c>
      <c r="B15" s="95">
        <v>20421</v>
      </c>
      <c r="C15" s="96">
        <f>SUM(C16:C21)</f>
        <v>6857</v>
      </c>
      <c r="D15" s="94">
        <f t="shared" si="0"/>
        <v>0.335781793252044</v>
      </c>
    </row>
    <row r="16" ht="21.75" customHeight="1" spans="1:4">
      <c r="A16" s="61" t="s">
        <v>1227</v>
      </c>
      <c r="B16" s="95">
        <v>19418</v>
      </c>
      <c r="C16" s="96">
        <v>6537</v>
      </c>
      <c r="D16" s="94">
        <f t="shared" si="0"/>
        <v>0.336646410546915</v>
      </c>
    </row>
    <row r="17" ht="21.75" customHeight="1" spans="1:4">
      <c r="A17" s="61" t="s">
        <v>1228</v>
      </c>
      <c r="B17" s="95"/>
      <c r="C17" s="96"/>
      <c r="D17" s="94" t="e">
        <f t="shared" si="0"/>
        <v>#DIV/0!</v>
      </c>
    </row>
    <row r="18" ht="21.75" customHeight="1" spans="1:4">
      <c r="A18" s="61" t="s">
        <v>1229</v>
      </c>
      <c r="B18" s="95"/>
      <c r="C18" s="96">
        <v>0</v>
      </c>
      <c r="D18" s="94" t="e">
        <f t="shared" si="0"/>
        <v>#DIV/0!</v>
      </c>
    </row>
    <row r="19" ht="21.75" customHeight="1" spans="1:4">
      <c r="A19" s="61" t="s">
        <v>1230</v>
      </c>
      <c r="B19" s="95">
        <v>9</v>
      </c>
      <c r="C19" s="96">
        <v>0</v>
      </c>
      <c r="D19" s="94">
        <f t="shared" si="0"/>
        <v>0</v>
      </c>
    </row>
    <row r="20" ht="21.75" customHeight="1" spans="1:4">
      <c r="A20" s="61" t="s">
        <v>1231</v>
      </c>
      <c r="B20" s="95">
        <v>994</v>
      </c>
      <c r="C20" s="96">
        <v>150</v>
      </c>
      <c r="D20" s="94">
        <f t="shared" si="0"/>
        <v>0.150905432595573</v>
      </c>
    </row>
    <row r="21" ht="21.75" customHeight="1" spans="1:4">
      <c r="A21" s="61" t="s">
        <v>1232</v>
      </c>
      <c r="B21" s="95"/>
      <c r="C21" s="96">
        <v>170</v>
      </c>
      <c r="D21" s="94" t="e">
        <f t="shared" si="0"/>
        <v>#DIV/0!</v>
      </c>
    </row>
    <row r="22" ht="21.75" customHeight="1" spans="1:4">
      <c r="A22" s="61" t="s">
        <v>1233</v>
      </c>
      <c r="B22" s="95">
        <v>277</v>
      </c>
      <c r="C22" s="96">
        <v>0</v>
      </c>
      <c r="D22" s="94">
        <f t="shared" si="0"/>
        <v>0</v>
      </c>
    </row>
    <row r="23" ht="21.75" customHeight="1" spans="1:4">
      <c r="A23" s="67" t="s">
        <v>1234</v>
      </c>
      <c r="B23" s="97"/>
      <c r="C23" s="96">
        <v>0</v>
      </c>
      <c r="D23" s="94" t="e">
        <f t="shared" si="0"/>
        <v>#DIV/0!</v>
      </c>
    </row>
    <row r="24" ht="21.75" customHeight="1" spans="1:4">
      <c r="A24" s="69" t="s">
        <v>1235</v>
      </c>
      <c r="B24" s="98">
        <v>277</v>
      </c>
      <c r="C24" s="96">
        <v>0</v>
      </c>
      <c r="D24" s="94">
        <f t="shared" si="0"/>
        <v>0</v>
      </c>
    </row>
    <row r="25" ht="21.75" customHeight="1" spans="1:4">
      <c r="A25" s="69" t="s">
        <v>1236</v>
      </c>
      <c r="B25" s="98"/>
      <c r="C25" s="96">
        <v>0</v>
      </c>
      <c r="D25" s="94" t="e">
        <f t="shared" si="0"/>
        <v>#DIV/0!</v>
      </c>
    </row>
    <row r="26" ht="21.75" customHeight="1" spans="1:4">
      <c r="A26" s="69" t="s">
        <v>1237</v>
      </c>
      <c r="B26" s="98"/>
      <c r="C26" s="99">
        <v>0</v>
      </c>
      <c r="D26" s="94" t="e">
        <f t="shared" si="0"/>
        <v>#DIV/0!</v>
      </c>
    </row>
    <row r="27" ht="21.75" customHeight="1" spans="1:4">
      <c r="A27" s="72" t="s">
        <v>1238</v>
      </c>
      <c r="B27" s="100"/>
      <c r="C27" s="99">
        <v>0</v>
      </c>
      <c r="D27" s="94" t="e">
        <f t="shared" si="0"/>
        <v>#DIV/0!</v>
      </c>
    </row>
    <row r="28" ht="21.75" customHeight="1" spans="1:4">
      <c r="A28" s="69" t="s">
        <v>1239</v>
      </c>
      <c r="B28" s="98"/>
      <c r="C28" s="99">
        <v>0</v>
      </c>
      <c r="D28" s="94" t="e">
        <f t="shared" si="0"/>
        <v>#DIV/0!</v>
      </c>
    </row>
    <row r="29" ht="21.75" customHeight="1" spans="1:4">
      <c r="A29" s="69" t="s">
        <v>1240</v>
      </c>
      <c r="B29" s="98"/>
      <c r="C29" s="99">
        <v>0</v>
      </c>
      <c r="D29" s="94" t="e">
        <f t="shared" si="0"/>
        <v>#DIV/0!</v>
      </c>
    </row>
    <row r="30" ht="21.75" customHeight="1" spans="1:4">
      <c r="A30" s="69" t="s">
        <v>1241</v>
      </c>
      <c r="B30" s="98"/>
      <c r="C30" s="99">
        <v>0</v>
      </c>
      <c r="D30" s="94" t="e">
        <f t="shared" si="0"/>
        <v>#DIV/0!</v>
      </c>
    </row>
    <row r="31" ht="21.75" customHeight="1" spans="1:4">
      <c r="A31" s="69" t="s">
        <v>1242</v>
      </c>
      <c r="B31" s="98"/>
      <c r="C31" s="99">
        <v>0</v>
      </c>
      <c r="D31" s="94" t="e">
        <f t="shared" si="0"/>
        <v>#DIV/0!</v>
      </c>
    </row>
    <row r="32" ht="21.75" customHeight="1" spans="1:4">
      <c r="A32" s="69" t="s">
        <v>1243</v>
      </c>
      <c r="B32" s="98"/>
      <c r="C32" s="99">
        <v>0</v>
      </c>
      <c r="D32" s="94" t="e">
        <f t="shared" si="0"/>
        <v>#DIV/0!</v>
      </c>
    </row>
    <row r="33" ht="21.75" customHeight="1" spans="1:4">
      <c r="A33" s="69" t="s">
        <v>1244</v>
      </c>
      <c r="B33" s="98"/>
      <c r="C33" s="99">
        <v>0</v>
      </c>
      <c r="D33" s="94" t="e">
        <f t="shared" si="0"/>
        <v>#DIV/0!</v>
      </c>
    </row>
    <row r="34" ht="21.75" customHeight="1" spans="1:4">
      <c r="A34" s="72" t="s">
        <v>1245</v>
      </c>
      <c r="B34" s="100"/>
      <c r="C34" s="99">
        <v>0</v>
      </c>
      <c r="D34" s="94" t="e">
        <f t="shared" si="0"/>
        <v>#DIV/0!</v>
      </c>
    </row>
    <row r="35" ht="21.75" customHeight="1" spans="1:4">
      <c r="A35" s="69" t="s">
        <v>1246</v>
      </c>
      <c r="B35" s="98"/>
      <c r="C35" s="99">
        <v>0</v>
      </c>
      <c r="D35" s="94" t="e">
        <f t="shared" si="0"/>
        <v>#DIV/0!</v>
      </c>
    </row>
    <row r="36" ht="21.75" customHeight="1" spans="1:4">
      <c r="A36" s="67" t="s">
        <v>1247</v>
      </c>
      <c r="B36" s="97"/>
      <c r="C36" s="99"/>
      <c r="D36" s="94" t="e">
        <f t="shared" si="0"/>
        <v>#DIV/0!</v>
      </c>
    </row>
    <row r="37" ht="21.75" customHeight="1" spans="1:4">
      <c r="A37" s="69" t="s">
        <v>1248</v>
      </c>
      <c r="B37" s="98"/>
      <c r="C37" s="99">
        <v>0</v>
      </c>
      <c r="D37" s="94" t="e">
        <f t="shared" si="0"/>
        <v>#DIV/0!</v>
      </c>
    </row>
    <row r="38" ht="21.75" customHeight="1" spans="1:4">
      <c r="A38" s="72" t="s">
        <v>1249</v>
      </c>
      <c r="B38" s="100"/>
      <c r="C38" s="99">
        <v>0</v>
      </c>
      <c r="D38" s="94" t="e">
        <f t="shared" si="0"/>
        <v>#DIV/0!</v>
      </c>
    </row>
    <row r="39" ht="21.75" customHeight="1" spans="1:4">
      <c r="A39" s="69" t="s">
        <v>1250</v>
      </c>
      <c r="B39" s="98"/>
      <c r="C39" s="99">
        <v>0</v>
      </c>
      <c r="D39" s="94" t="e">
        <f t="shared" ref="D39:D56" si="1">C39/B39</f>
        <v>#DIV/0!</v>
      </c>
    </row>
    <row r="40" ht="21.75" customHeight="1" spans="1:4">
      <c r="A40" s="72" t="s">
        <v>1251</v>
      </c>
      <c r="B40" s="100">
        <v>1016</v>
      </c>
      <c r="C40" s="99"/>
      <c r="D40" s="94">
        <f t="shared" si="1"/>
        <v>0</v>
      </c>
    </row>
    <row r="41" ht="21.75" customHeight="1" spans="1:4">
      <c r="A41" s="69" t="s">
        <v>1252</v>
      </c>
      <c r="B41" s="98">
        <v>14</v>
      </c>
      <c r="C41" s="99"/>
      <c r="D41" s="94">
        <f t="shared" si="1"/>
        <v>0</v>
      </c>
    </row>
    <row r="42" ht="21.75" customHeight="1" spans="1:4">
      <c r="A42" s="69" t="s">
        <v>1253</v>
      </c>
      <c r="B42" s="98">
        <v>1002</v>
      </c>
      <c r="C42" s="99"/>
      <c r="D42" s="94">
        <f t="shared" si="1"/>
        <v>0</v>
      </c>
    </row>
    <row r="43" ht="21.75" customHeight="1" spans="1:4">
      <c r="A43" s="69" t="s">
        <v>1254</v>
      </c>
      <c r="B43" s="98"/>
      <c r="C43" s="99"/>
      <c r="D43" s="94" t="e">
        <f t="shared" si="1"/>
        <v>#DIV/0!</v>
      </c>
    </row>
    <row r="44" ht="21.75" customHeight="1" spans="1:4">
      <c r="A44" s="72" t="s">
        <v>1255</v>
      </c>
      <c r="B44" s="100">
        <v>937</v>
      </c>
      <c r="C44" s="99">
        <v>1133</v>
      </c>
      <c r="D44" s="94">
        <f t="shared" si="1"/>
        <v>1.20917822838847</v>
      </c>
    </row>
    <row r="45" ht="21.75" customHeight="1" spans="1:4">
      <c r="A45" s="72" t="s">
        <v>1256</v>
      </c>
      <c r="B45" s="100"/>
      <c r="C45" s="99">
        <v>0</v>
      </c>
      <c r="D45" s="94" t="e">
        <f t="shared" si="1"/>
        <v>#DIV/0!</v>
      </c>
    </row>
    <row r="46" ht="21.75" customHeight="1" spans="1:4">
      <c r="A46" s="101"/>
      <c r="B46" s="102"/>
      <c r="C46" s="99"/>
      <c r="D46" s="94" t="e">
        <f t="shared" si="1"/>
        <v>#DIV/0!</v>
      </c>
    </row>
    <row r="47" ht="21.75" customHeight="1" spans="1:4">
      <c r="A47" s="73" t="s">
        <v>1257</v>
      </c>
      <c r="B47" s="102"/>
      <c r="C47" s="99">
        <f>C48+C51+C52+C53+C54</f>
        <v>18608</v>
      </c>
      <c r="D47" s="94" t="e">
        <f t="shared" si="1"/>
        <v>#DIV/0!</v>
      </c>
    </row>
    <row r="48" ht="21.75" customHeight="1" spans="1:4">
      <c r="A48" s="103" t="s">
        <v>1258</v>
      </c>
      <c r="B48" s="104">
        <v>7</v>
      </c>
      <c r="C48" s="99">
        <v>9</v>
      </c>
      <c r="D48" s="94">
        <f t="shared" si="1"/>
        <v>1.28571428571429</v>
      </c>
    </row>
    <row r="49" ht="21.75" customHeight="1" spans="1:4">
      <c r="A49" s="103" t="s">
        <v>1259</v>
      </c>
      <c r="B49" s="104"/>
      <c r="C49" s="99">
        <v>0</v>
      </c>
      <c r="D49" s="94" t="e">
        <f t="shared" si="1"/>
        <v>#DIV/0!</v>
      </c>
    </row>
    <row r="50" ht="21.75" customHeight="1" spans="1:4">
      <c r="A50" s="103" t="s">
        <v>1260</v>
      </c>
      <c r="B50" s="104">
        <v>7</v>
      </c>
      <c r="C50" s="99">
        <v>9</v>
      </c>
      <c r="D50" s="94">
        <f t="shared" si="1"/>
        <v>1.28571428571429</v>
      </c>
    </row>
    <row r="51" ht="21.75" customHeight="1" spans="1:4">
      <c r="A51" s="103" t="s">
        <v>1261</v>
      </c>
      <c r="B51" s="104">
        <v>5600</v>
      </c>
      <c r="C51" s="99">
        <v>18278</v>
      </c>
      <c r="D51" s="94">
        <f t="shared" si="1"/>
        <v>3.26392857142857</v>
      </c>
    </row>
    <row r="52" ht="21.75" customHeight="1" spans="1:4">
      <c r="A52" s="103" t="s">
        <v>1262</v>
      </c>
      <c r="B52" s="104">
        <v>3906</v>
      </c>
      <c r="C52" s="99">
        <v>0</v>
      </c>
      <c r="D52" s="94">
        <f t="shared" si="1"/>
        <v>0</v>
      </c>
    </row>
    <row r="53" ht="21.75" customHeight="1" spans="1:4">
      <c r="A53" s="105" t="s">
        <v>1263</v>
      </c>
      <c r="B53" s="106"/>
      <c r="C53" s="99">
        <v>321</v>
      </c>
      <c r="D53" s="94" t="e">
        <f t="shared" si="1"/>
        <v>#DIV/0!</v>
      </c>
    </row>
    <row r="54" ht="21.75" customHeight="1" spans="1:4">
      <c r="A54" s="105" t="s">
        <v>1264</v>
      </c>
      <c r="B54" s="106"/>
      <c r="C54" s="99">
        <v>0</v>
      </c>
      <c r="D54" s="94" t="e">
        <f t="shared" si="1"/>
        <v>#DIV/0!</v>
      </c>
    </row>
    <row r="55" ht="21.75" customHeight="1" spans="1:4">
      <c r="A55" s="73" t="s">
        <v>1265</v>
      </c>
      <c r="B55" s="102">
        <v>37195</v>
      </c>
      <c r="C55" s="107">
        <f>C6+C47</f>
        <v>26901</v>
      </c>
      <c r="D55" s="91">
        <f t="shared" si="1"/>
        <v>0.723242371286463</v>
      </c>
    </row>
    <row r="56" ht="14.25" spans="1:4">
      <c r="A56" s="53"/>
      <c r="B56" s="83"/>
      <c r="C56" s="84"/>
      <c r="D56" s="85"/>
    </row>
    <row r="57" ht="14.25" spans="1:4">
      <c r="A57" s="53"/>
      <c r="B57" s="83"/>
      <c r="C57" s="84"/>
      <c r="D57" s="85"/>
    </row>
    <row r="58" ht="14.25" spans="1:4">
      <c r="A58" s="53"/>
      <c r="B58" s="83"/>
      <c r="C58" s="84"/>
      <c r="D58" s="85"/>
    </row>
    <row r="59" ht="14.25" spans="1:4">
      <c r="A59" s="53"/>
      <c r="B59" s="83"/>
      <c r="C59" s="84"/>
      <c r="D59" s="85"/>
    </row>
    <row r="60" ht="14.25" spans="1:4">
      <c r="A60" s="53"/>
      <c r="B60" s="83"/>
      <c r="C60" s="84"/>
      <c r="D60" s="85"/>
    </row>
    <row r="61" ht="14.25" spans="1:4">
      <c r="A61" s="53"/>
      <c r="B61" s="83"/>
      <c r="C61" s="84"/>
      <c r="D61" s="85"/>
    </row>
  </sheetData>
  <mergeCells count="1">
    <mergeCell ref="A2:D3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"/>
  <sheetViews>
    <sheetView showZeros="0" workbookViewId="0">
      <selection activeCell="A2" sqref="A2:D3"/>
    </sheetView>
  </sheetViews>
  <sheetFormatPr defaultColWidth="9" defaultRowHeight="13.5" outlineLevelCol="3"/>
  <cols>
    <col min="1" max="1" width="60.75" customWidth="1"/>
    <col min="2" max="2" width="15.375" style="80" customWidth="1"/>
    <col min="3" max="3" width="12.75" style="81" customWidth="1"/>
    <col min="4" max="4" width="22.875" style="82" customWidth="1"/>
  </cols>
  <sheetData>
    <row r="1" ht="14.25" spans="1:4">
      <c r="A1" s="53"/>
      <c r="B1" s="83"/>
      <c r="C1" s="84"/>
      <c r="D1" s="85"/>
    </row>
    <row r="2" spans="1:4">
      <c r="A2" s="56" t="s">
        <v>1266</v>
      </c>
      <c r="B2" s="86"/>
      <c r="C2" s="86"/>
      <c r="D2" s="87"/>
    </row>
    <row r="3" spans="1:4">
      <c r="A3" s="56"/>
      <c r="B3" s="86"/>
      <c r="C3" s="86"/>
      <c r="D3" s="87"/>
    </row>
    <row r="4" ht="20.25" spans="1:4">
      <c r="A4" s="56"/>
      <c r="B4" s="86"/>
      <c r="C4" s="86"/>
      <c r="D4" s="88" t="s">
        <v>27</v>
      </c>
    </row>
    <row r="5" ht="21.75" customHeight="1" spans="1:4">
      <c r="A5" s="10" t="s">
        <v>28</v>
      </c>
      <c r="B5" s="11" t="s">
        <v>29</v>
      </c>
      <c r="C5" s="11" t="s">
        <v>30</v>
      </c>
      <c r="D5" s="12" t="s">
        <v>31</v>
      </c>
    </row>
    <row r="6" ht="21.75" customHeight="1" spans="1:4">
      <c r="A6" s="44" t="s">
        <v>1217</v>
      </c>
      <c r="B6" s="89">
        <v>27682</v>
      </c>
      <c r="C6" s="90">
        <f>C7+C9+C12+C15+C22+C27+C34+C38+C40+C44+C45</f>
        <v>8293</v>
      </c>
      <c r="D6" s="91">
        <f t="shared" ref="D6:D55" si="0">C6/B6</f>
        <v>0.2995809551333</v>
      </c>
    </row>
    <row r="7" ht="21.75" customHeight="1" spans="1:4">
      <c r="A7" s="61" t="s">
        <v>1218</v>
      </c>
      <c r="B7" s="92">
        <v>1</v>
      </c>
      <c r="C7" s="93">
        <v>0</v>
      </c>
      <c r="D7" s="94">
        <f t="shared" si="0"/>
        <v>0</v>
      </c>
    </row>
    <row r="8" ht="21.75" customHeight="1" spans="1:4">
      <c r="A8" s="64" t="s">
        <v>1219</v>
      </c>
      <c r="B8" s="95">
        <v>1</v>
      </c>
      <c r="C8" s="96">
        <v>0</v>
      </c>
      <c r="D8" s="94">
        <f t="shared" si="0"/>
        <v>0</v>
      </c>
    </row>
    <row r="9" ht="21.75" customHeight="1" spans="1:4">
      <c r="A9" s="61" t="s">
        <v>1220</v>
      </c>
      <c r="B9" s="95">
        <v>5030</v>
      </c>
      <c r="C9" s="96">
        <v>303</v>
      </c>
      <c r="D9" s="94">
        <f t="shared" si="0"/>
        <v>0.0602385685884692</v>
      </c>
    </row>
    <row r="10" ht="21.75" customHeight="1" spans="1:4">
      <c r="A10" s="64" t="s">
        <v>1221</v>
      </c>
      <c r="B10" s="95">
        <v>5023</v>
      </c>
      <c r="C10" s="96">
        <v>303</v>
      </c>
      <c r="D10" s="94">
        <f t="shared" si="0"/>
        <v>0.0603225164244475</v>
      </c>
    </row>
    <row r="11" ht="21.75" customHeight="1" spans="1:4">
      <c r="A11" s="64" t="s">
        <v>1222</v>
      </c>
      <c r="B11" s="95">
        <v>7</v>
      </c>
      <c r="C11" s="96">
        <v>0</v>
      </c>
      <c r="D11" s="94">
        <f t="shared" si="0"/>
        <v>0</v>
      </c>
    </row>
    <row r="12" ht="21.75" customHeight="1" spans="1:4">
      <c r="A12" s="61" t="s">
        <v>1223</v>
      </c>
      <c r="B12" s="95"/>
      <c r="C12" s="96">
        <v>0</v>
      </c>
      <c r="D12" s="94" t="e">
        <f t="shared" si="0"/>
        <v>#DIV/0!</v>
      </c>
    </row>
    <row r="13" ht="21.75" customHeight="1" spans="1:4">
      <c r="A13" s="61" t="s">
        <v>1224</v>
      </c>
      <c r="B13" s="95"/>
      <c r="C13" s="96">
        <v>0</v>
      </c>
      <c r="D13" s="94" t="e">
        <f t="shared" si="0"/>
        <v>#DIV/0!</v>
      </c>
    </row>
    <row r="14" ht="21.75" customHeight="1" spans="1:4">
      <c r="A14" s="61" t="s">
        <v>1225</v>
      </c>
      <c r="B14" s="95"/>
      <c r="C14" s="96">
        <v>0</v>
      </c>
      <c r="D14" s="94" t="e">
        <f t="shared" si="0"/>
        <v>#DIV/0!</v>
      </c>
    </row>
    <row r="15" ht="21.75" customHeight="1" spans="1:4">
      <c r="A15" s="61" t="s">
        <v>1226</v>
      </c>
      <c r="B15" s="95">
        <v>20421</v>
      </c>
      <c r="C15" s="96">
        <f>SUM(C16:C21)</f>
        <v>6857</v>
      </c>
      <c r="D15" s="94">
        <f t="shared" si="0"/>
        <v>0.335781793252044</v>
      </c>
    </row>
    <row r="16" ht="21.75" customHeight="1" spans="1:4">
      <c r="A16" s="61" t="s">
        <v>1227</v>
      </c>
      <c r="B16" s="95">
        <v>19418</v>
      </c>
      <c r="C16" s="96">
        <v>6537</v>
      </c>
      <c r="D16" s="94">
        <f t="shared" si="0"/>
        <v>0.336646410546915</v>
      </c>
    </row>
    <row r="17" ht="21.75" customHeight="1" spans="1:4">
      <c r="A17" s="61" t="s">
        <v>1228</v>
      </c>
      <c r="B17" s="95"/>
      <c r="C17" s="96"/>
      <c r="D17" s="94" t="e">
        <f t="shared" si="0"/>
        <v>#DIV/0!</v>
      </c>
    </row>
    <row r="18" ht="21.75" customHeight="1" spans="1:4">
      <c r="A18" s="61" t="s">
        <v>1229</v>
      </c>
      <c r="B18" s="95"/>
      <c r="C18" s="96">
        <v>0</v>
      </c>
      <c r="D18" s="94" t="e">
        <f t="shared" si="0"/>
        <v>#DIV/0!</v>
      </c>
    </row>
    <row r="19" ht="21.75" customHeight="1" spans="1:4">
      <c r="A19" s="61" t="s">
        <v>1230</v>
      </c>
      <c r="B19" s="95">
        <v>9</v>
      </c>
      <c r="C19" s="96">
        <v>0</v>
      </c>
      <c r="D19" s="94">
        <f t="shared" si="0"/>
        <v>0</v>
      </c>
    </row>
    <row r="20" ht="21.75" customHeight="1" spans="1:4">
      <c r="A20" s="61" t="s">
        <v>1231</v>
      </c>
      <c r="B20" s="95">
        <v>994</v>
      </c>
      <c r="C20" s="96">
        <v>150</v>
      </c>
      <c r="D20" s="94">
        <f t="shared" si="0"/>
        <v>0.150905432595573</v>
      </c>
    </row>
    <row r="21" ht="21.75" customHeight="1" spans="1:4">
      <c r="A21" s="61" t="s">
        <v>1232</v>
      </c>
      <c r="B21" s="95"/>
      <c r="C21" s="96">
        <v>170</v>
      </c>
      <c r="D21" s="94" t="e">
        <f t="shared" si="0"/>
        <v>#DIV/0!</v>
      </c>
    </row>
    <row r="22" ht="21.75" customHeight="1" spans="1:4">
      <c r="A22" s="61" t="s">
        <v>1233</v>
      </c>
      <c r="B22" s="95">
        <v>277</v>
      </c>
      <c r="C22" s="96">
        <v>0</v>
      </c>
      <c r="D22" s="94">
        <f t="shared" si="0"/>
        <v>0</v>
      </c>
    </row>
    <row r="23" ht="21.75" customHeight="1" spans="1:4">
      <c r="A23" s="67" t="s">
        <v>1234</v>
      </c>
      <c r="B23" s="97"/>
      <c r="C23" s="96">
        <v>0</v>
      </c>
      <c r="D23" s="94" t="e">
        <f t="shared" si="0"/>
        <v>#DIV/0!</v>
      </c>
    </row>
    <row r="24" ht="21.75" customHeight="1" spans="1:4">
      <c r="A24" s="69" t="s">
        <v>1235</v>
      </c>
      <c r="B24" s="98">
        <v>277</v>
      </c>
      <c r="C24" s="96">
        <v>0</v>
      </c>
      <c r="D24" s="94">
        <f t="shared" si="0"/>
        <v>0</v>
      </c>
    </row>
    <row r="25" ht="21.75" customHeight="1" spans="1:4">
      <c r="A25" s="69" t="s">
        <v>1236</v>
      </c>
      <c r="B25" s="98"/>
      <c r="C25" s="96">
        <v>0</v>
      </c>
      <c r="D25" s="94" t="e">
        <f t="shared" si="0"/>
        <v>#DIV/0!</v>
      </c>
    </row>
    <row r="26" ht="21.75" customHeight="1" spans="1:4">
      <c r="A26" s="69" t="s">
        <v>1237</v>
      </c>
      <c r="B26" s="98"/>
      <c r="C26" s="99">
        <v>0</v>
      </c>
      <c r="D26" s="94" t="e">
        <f t="shared" si="0"/>
        <v>#DIV/0!</v>
      </c>
    </row>
    <row r="27" ht="21.75" customHeight="1" spans="1:4">
      <c r="A27" s="72" t="s">
        <v>1238</v>
      </c>
      <c r="B27" s="100"/>
      <c r="C27" s="99">
        <v>0</v>
      </c>
      <c r="D27" s="94" t="e">
        <f t="shared" si="0"/>
        <v>#DIV/0!</v>
      </c>
    </row>
    <row r="28" ht="21.75" customHeight="1" spans="1:4">
      <c r="A28" s="69" t="s">
        <v>1239</v>
      </c>
      <c r="B28" s="98"/>
      <c r="C28" s="99">
        <v>0</v>
      </c>
      <c r="D28" s="94" t="e">
        <f t="shared" si="0"/>
        <v>#DIV/0!</v>
      </c>
    </row>
    <row r="29" ht="21.75" customHeight="1" spans="1:4">
      <c r="A29" s="69" t="s">
        <v>1240</v>
      </c>
      <c r="B29" s="98"/>
      <c r="C29" s="99">
        <v>0</v>
      </c>
      <c r="D29" s="94" t="e">
        <f t="shared" si="0"/>
        <v>#DIV/0!</v>
      </c>
    </row>
    <row r="30" ht="21.75" customHeight="1" spans="1:4">
      <c r="A30" s="69" t="s">
        <v>1241</v>
      </c>
      <c r="B30" s="98"/>
      <c r="C30" s="99">
        <v>0</v>
      </c>
      <c r="D30" s="94" t="e">
        <f t="shared" si="0"/>
        <v>#DIV/0!</v>
      </c>
    </row>
    <row r="31" ht="21.75" customHeight="1" spans="1:4">
      <c r="A31" s="69" t="s">
        <v>1242</v>
      </c>
      <c r="B31" s="98"/>
      <c r="C31" s="99">
        <v>0</v>
      </c>
      <c r="D31" s="94" t="e">
        <f t="shared" si="0"/>
        <v>#DIV/0!</v>
      </c>
    </row>
    <row r="32" ht="21.75" customHeight="1" spans="1:4">
      <c r="A32" s="69" t="s">
        <v>1243</v>
      </c>
      <c r="B32" s="98"/>
      <c r="C32" s="99">
        <v>0</v>
      </c>
      <c r="D32" s="94" t="e">
        <f t="shared" si="0"/>
        <v>#DIV/0!</v>
      </c>
    </row>
    <row r="33" ht="21.75" customHeight="1" spans="1:4">
      <c r="A33" s="69" t="s">
        <v>1244</v>
      </c>
      <c r="B33" s="98"/>
      <c r="C33" s="99">
        <v>0</v>
      </c>
      <c r="D33" s="94" t="e">
        <f t="shared" si="0"/>
        <v>#DIV/0!</v>
      </c>
    </row>
    <row r="34" ht="21.75" customHeight="1" spans="1:4">
      <c r="A34" s="72" t="s">
        <v>1245</v>
      </c>
      <c r="B34" s="100"/>
      <c r="C34" s="99">
        <v>0</v>
      </c>
      <c r="D34" s="94" t="e">
        <f t="shared" si="0"/>
        <v>#DIV/0!</v>
      </c>
    </row>
    <row r="35" ht="21.75" customHeight="1" spans="1:4">
      <c r="A35" s="69" t="s">
        <v>1246</v>
      </c>
      <c r="B35" s="98"/>
      <c r="C35" s="99">
        <v>0</v>
      </c>
      <c r="D35" s="94" t="e">
        <f t="shared" si="0"/>
        <v>#DIV/0!</v>
      </c>
    </row>
    <row r="36" ht="21.75" customHeight="1" spans="1:4">
      <c r="A36" s="67" t="s">
        <v>1247</v>
      </c>
      <c r="B36" s="97"/>
      <c r="C36" s="99"/>
      <c r="D36" s="94" t="e">
        <f t="shared" si="0"/>
        <v>#DIV/0!</v>
      </c>
    </row>
    <row r="37" ht="21.75" customHeight="1" spans="1:4">
      <c r="A37" s="69" t="s">
        <v>1248</v>
      </c>
      <c r="B37" s="98"/>
      <c r="C37" s="99">
        <v>0</v>
      </c>
      <c r="D37" s="94" t="e">
        <f t="shared" si="0"/>
        <v>#DIV/0!</v>
      </c>
    </row>
    <row r="38" ht="21.75" customHeight="1" spans="1:4">
      <c r="A38" s="72" t="s">
        <v>1249</v>
      </c>
      <c r="B38" s="100"/>
      <c r="C38" s="99">
        <v>0</v>
      </c>
      <c r="D38" s="94" t="e">
        <f t="shared" si="0"/>
        <v>#DIV/0!</v>
      </c>
    </row>
    <row r="39" ht="21.75" customHeight="1" spans="1:4">
      <c r="A39" s="69" t="s">
        <v>1250</v>
      </c>
      <c r="B39" s="98"/>
      <c r="C39" s="99">
        <v>0</v>
      </c>
      <c r="D39" s="94" t="e">
        <f t="shared" si="0"/>
        <v>#DIV/0!</v>
      </c>
    </row>
    <row r="40" ht="21.75" customHeight="1" spans="1:4">
      <c r="A40" s="72" t="s">
        <v>1251</v>
      </c>
      <c r="B40" s="100">
        <v>1016</v>
      </c>
      <c r="C40" s="99"/>
      <c r="D40" s="94">
        <f t="shared" si="0"/>
        <v>0</v>
      </c>
    </row>
    <row r="41" ht="21.75" customHeight="1" spans="1:4">
      <c r="A41" s="69" t="s">
        <v>1252</v>
      </c>
      <c r="B41" s="98">
        <v>14</v>
      </c>
      <c r="C41" s="99"/>
      <c r="D41" s="94">
        <f t="shared" si="0"/>
        <v>0</v>
      </c>
    </row>
    <row r="42" ht="21.75" customHeight="1" spans="1:4">
      <c r="A42" s="69" t="s">
        <v>1253</v>
      </c>
      <c r="B42" s="98">
        <v>1002</v>
      </c>
      <c r="C42" s="99"/>
      <c r="D42" s="94">
        <f t="shared" si="0"/>
        <v>0</v>
      </c>
    </row>
    <row r="43" ht="21.75" customHeight="1" spans="1:4">
      <c r="A43" s="69" t="s">
        <v>1254</v>
      </c>
      <c r="B43" s="98"/>
      <c r="C43" s="99"/>
      <c r="D43" s="94" t="e">
        <f t="shared" si="0"/>
        <v>#DIV/0!</v>
      </c>
    </row>
    <row r="44" ht="21.75" customHeight="1" spans="1:4">
      <c r="A44" s="72" t="s">
        <v>1255</v>
      </c>
      <c r="B44" s="100">
        <v>937</v>
      </c>
      <c r="C44" s="99">
        <v>1133</v>
      </c>
      <c r="D44" s="94">
        <f t="shared" si="0"/>
        <v>1.20917822838847</v>
      </c>
    </row>
    <row r="45" ht="21.75" customHeight="1" spans="1:4">
      <c r="A45" s="72" t="s">
        <v>1256</v>
      </c>
      <c r="B45" s="100"/>
      <c r="C45" s="99">
        <v>0</v>
      </c>
      <c r="D45" s="94" t="e">
        <f t="shared" si="0"/>
        <v>#DIV/0!</v>
      </c>
    </row>
    <row r="46" ht="21.75" customHeight="1" spans="1:4">
      <c r="A46" s="101"/>
      <c r="B46" s="102"/>
      <c r="C46" s="99"/>
      <c r="D46" s="94" t="e">
        <f t="shared" si="0"/>
        <v>#DIV/0!</v>
      </c>
    </row>
    <row r="47" ht="21.75" customHeight="1" spans="1:4">
      <c r="A47" s="73" t="s">
        <v>1257</v>
      </c>
      <c r="B47" s="102"/>
      <c r="C47" s="99">
        <f>C48+C51+C52+C53+C54</f>
        <v>18608</v>
      </c>
      <c r="D47" s="94" t="e">
        <f t="shared" si="0"/>
        <v>#DIV/0!</v>
      </c>
    </row>
    <row r="48" ht="21.75" customHeight="1" spans="1:4">
      <c r="A48" s="103" t="s">
        <v>1258</v>
      </c>
      <c r="B48" s="104">
        <v>7</v>
      </c>
      <c r="C48" s="99">
        <v>9</v>
      </c>
      <c r="D48" s="94">
        <f t="shared" si="0"/>
        <v>1.28571428571429</v>
      </c>
    </row>
    <row r="49" ht="21.75" customHeight="1" spans="1:4">
      <c r="A49" s="103" t="s">
        <v>1259</v>
      </c>
      <c r="B49" s="104"/>
      <c r="C49" s="99">
        <v>0</v>
      </c>
      <c r="D49" s="94" t="e">
        <f t="shared" si="0"/>
        <v>#DIV/0!</v>
      </c>
    </row>
    <row r="50" ht="21.75" customHeight="1" spans="1:4">
      <c r="A50" s="103" t="s">
        <v>1260</v>
      </c>
      <c r="B50" s="104">
        <v>7</v>
      </c>
      <c r="C50" s="99">
        <v>9</v>
      </c>
      <c r="D50" s="94">
        <f t="shared" si="0"/>
        <v>1.28571428571429</v>
      </c>
    </row>
    <row r="51" ht="21.75" customHeight="1" spans="1:4">
      <c r="A51" s="103" t="s">
        <v>1261</v>
      </c>
      <c r="B51" s="104">
        <v>5600</v>
      </c>
      <c r="C51" s="99">
        <v>18278</v>
      </c>
      <c r="D51" s="94">
        <f t="shared" si="0"/>
        <v>3.26392857142857</v>
      </c>
    </row>
    <row r="52" ht="21.75" customHeight="1" spans="1:4">
      <c r="A52" s="103" t="s">
        <v>1262</v>
      </c>
      <c r="B52" s="104">
        <v>3906</v>
      </c>
      <c r="C52" s="99">
        <v>0</v>
      </c>
      <c r="D52" s="94">
        <f t="shared" si="0"/>
        <v>0</v>
      </c>
    </row>
    <row r="53" ht="21.75" customHeight="1" spans="1:4">
      <c r="A53" s="105" t="s">
        <v>1263</v>
      </c>
      <c r="B53" s="106"/>
      <c r="C53" s="99">
        <v>321</v>
      </c>
      <c r="D53" s="94" t="e">
        <f t="shared" si="0"/>
        <v>#DIV/0!</v>
      </c>
    </row>
    <row r="54" ht="21.75" customHeight="1" spans="1:4">
      <c r="A54" s="105" t="s">
        <v>1264</v>
      </c>
      <c r="B54" s="106"/>
      <c r="C54" s="99">
        <v>0</v>
      </c>
      <c r="D54" s="94" t="e">
        <f t="shared" si="0"/>
        <v>#DIV/0!</v>
      </c>
    </row>
    <row r="55" ht="21.75" customHeight="1" spans="1:4">
      <c r="A55" s="73" t="s">
        <v>1265</v>
      </c>
      <c r="B55" s="102">
        <v>37195</v>
      </c>
      <c r="C55" s="107">
        <f>C6+C47</f>
        <v>26901</v>
      </c>
      <c r="D55" s="91">
        <f t="shared" si="0"/>
        <v>0.723242371286463</v>
      </c>
    </row>
    <row r="56" ht="14.25" spans="1:4">
      <c r="A56" s="53"/>
      <c r="B56" s="83"/>
      <c r="C56" s="84"/>
      <c r="D56" s="85"/>
    </row>
    <row r="57" ht="14.25" spans="1:4">
      <c r="A57" s="53"/>
      <c r="B57" s="83"/>
      <c r="C57" s="84"/>
      <c r="D57" s="85"/>
    </row>
    <row r="58" ht="14.25" spans="1:4">
      <c r="A58" s="53"/>
      <c r="B58" s="83"/>
      <c r="C58" s="84"/>
      <c r="D58" s="85"/>
    </row>
    <row r="59" ht="14.25" spans="1:4">
      <c r="A59" s="53"/>
      <c r="B59" s="83"/>
      <c r="C59" s="84"/>
      <c r="D59" s="85"/>
    </row>
    <row r="60" ht="14.25" spans="1:4">
      <c r="A60" s="53"/>
      <c r="B60" s="83"/>
      <c r="C60" s="84"/>
      <c r="D60" s="85"/>
    </row>
    <row r="61" ht="14.25" spans="1:4">
      <c r="A61" s="53"/>
      <c r="B61" s="83"/>
      <c r="C61" s="84"/>
      <c r="D61" s="85"/>
    </row>
  </sheetData>
  <mergeCells count="1">
    <mergeCell ref="A2:D3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showZeros="0" workbookViewId="0">
      <selection activeCell="G7" sqref="G7"/>
    </sheetView>
  </sheetViews>
  <sheetFormatPr defaultColWidth="9" defaultRowHeight="13.5" outlineLevelCol="4"/>
  <cols>
    <col min="1" max="1" width="57.5" customWidth="1"/>
    <col min="2" max="2" width="20" style="51" customWidth="1"/>
    <col min="3" max="3" width="24.375" style="51" customWidth="1"/>
    <col min="4" max="4" width="21.875" style="52" customWidth="1"/>
  </cols>
  <sheetData>
    <row r="1" ht="14.25" spans="1:4">
      <c r="A1" s="53"/>
      <c r="B1" s="54"/>
      <c r="C1" s="54"/>
      <c r="D1" s="55"/>
    </row>
    <row r="2" ht="20.25" spans="1:4">
      <c r="A2" s="56" t="s">
        <v>1267</v>
      </c>
      <c r="B2" s="57"/>
      <c r="C2" s="57"/>
      <c r="D2" s="57"/>
    </row>
    <row r="3" ht="20.25" spans="1:4">
      <c r="A3" s="56"/>
      <c r="B3" s="57"/>
      <c r="C3" s="57"/>
      <c r="D3" s="58"/>
    </row>
    <row r="4" ht="20.25" spans="1:4">
      <c r="A4" s="56"/>
      <c r="B4" s="57"/>
      <c r="C4" s="57"/>
      <c r="D4" s="59" t="s">
        <v>27</v>
      </c>
    </row>
    <row r="5" ht="21.75" customHeight="1" spans="1:4">
      <c r="A5" s="10" t="s">
        <v>28</v>
      </c>
      <c r="B5" s="60" t="s">
        <v>29</v>
      </c>
      <c r="C5" s="60" t="s">
        <v>30</v>
      </c>
      <c r="D5" s="60" t="s">
        <v>31</v>
      </c>
    </row>
    <row r="6" ht="21.75" customHeight="1" spans="1:4">
      <c r="A6" s="61" t="s">
        <v>1218</v>
      </c>
      <c r="B6" s="62" t="s">
        <v>1268</v>
      </c>
      <c r="C6" s="62" t="s">
        <v>1268</v>
      </c>
      <c r="D6" s="63" t="s">
        <v>1268</v>
      </c>
    </row>
    <row r="7" ht="21.75" customHeight="1" spans="1:4">
      <c r="A7" s="64" t="s">
        <v>1219</v>
      </c>
      <c r="B7" s="65"/>
      <c r="C7" s="65"/>
      <c r="D7" s="66"/>
    </row>
    <row r="8" ht="21.75" customHeight="1" spans="1:4">
      <c r="A8" s="61" t="s">
        <v>1220</v>
      </c>
      <c r="B8" s="62" t="s">
        <v>1268</v>
      </c>
      <c r="C8" s="62" t="s">
        <v>1268</v>
      </c>
      <c r="D8" s="63" t="s">
        <v>1268</v>
      </c>
    </row>
    <row r="9" ht="21.75" customHeight="1" spans="1:4">
      <c r="A9" s="64" t="s">
        <v>1221</v>
      </c>
      <c r="B9" s="65"/>
      <c r="C9" s="65"/>
      <c r="D9" s="66"/>
    </row>
    <row r="10" ht="21.75" customHeight="1" spans="1:4">
      <c r="A10" s="64" t="s">
        <v>1222</v>
      </c>
      <c r="B10" s="65"/>
      <c r="C10" s="65"/>
      <c r="D10" s="66"/>
    </row>
    <row r="11" ht="21.75" customHeight="1" spans="1:4">
      <c r="A11" s="61" t="s">
        <v>1223</v>
      </c>
      <c r="B11" s="62" t="s">
        <v>1268</v>
      </c>
      <c r="C11" s="62" t="s">
        <v>1268</v>
      </c>
      <c r="D11" s="63" t="s">
        <v>1268</v>
      </c>
    </row>
    <row r="12" ht="21.75" customHeight="1" spans="1:4">
      <c r="A12" s="61" t="s">
        <v>1224</v>
      </c>
      <c r="B12" s="65"/>
      <c r="C12" s="65"/>
      <c r="D12" s="66"/>
    </row>
    <row r="13" ht="21.75" customHeight="1" spans="1:4">
      <c r="A13" s="61" t="s">
        <v>1225</v>
      </c>
      <c r="B13" s="65"/>
      <c r="C13" s="65"/>
      <c r="D13" s="66"/>
    </row>
    <row r="14" ht="21.75" customHeight="1" spans="1:4">
      <c r="A14" s="61" t="s">
        <v>1226</v>
      </c>
      <c r="B14" s="62" t="s">
        <v>1268</v>
      </c>
      <c r="C14" s="62" t="s">
        <v>1268</v>
      </c>
      <c r="D14" s="63" t="s">
        <v>1268</v>
      </c>
    </row>
    <row r="15" ht="21.75" customHeight="1" spans="1:4">
      <c r="A15" s="61" t="s">
        <v>1227</v>
      </c>
      <c r="B15" s="65"/>
      <c r="C15" s="65"/>
      <c r="D15" s="66"/>
    </row>
    <row r="16" ht="21.75" customHeight="1" spans="1:4">
      <c r="A16" s="61" t="s">
        <v>1228</v>
      </c>
      <c r="B16" s="65"/>
      <c r="C16" s="65"/>
      <c r="D16" s="66"/>
    </row>
    <row r="17" ht="21.75" customHeight="1" spans="1:4">
      <c r="A17" s="61" t="s">
        <v>1229</v>
      </c>
      <c r="B17" s="65"/>
      <c r="C17" s="65"/>
      <c r="D17" s="66"/>
    </row>
    <row r="18" ht="21.75" customHeight="1" spans="1:4">
      <c r="A18" s="61" t="s">
        <v>1230</v>
      </c>
      <c r="B18" s="65"/>
      <c r="C18" s="65"/>
      <c r="D18" s="66"/>
    </row>
    <row r="19" ht="21.75" customHeight="1" spans="1:4">
      <c r="A19" s="61" t="s">
        <v>1231</v>
      </c>
      <c r="B19" s="65"/>
      <c r="C19" s="65"/>
      <c r="D19" s="66"/>
    </row>
    <row r="20" ht="21.75" customHeight="1" spans="1:4">
      <c r="A20" s="61" t="s">
        <v>1232</v>
      </c>
      <c r="B20" s="65"/>
      <c r="C20" s="65"/>
      <c r="D20" s="66"/>
    </row>
    <row r="21" ht="21.75" customHeight="1" spans="1:4">
      <c r="A21" s="61" t="s">
        <v>1233</v>
      </c>
      <c r="B21" s="62" t="s">
        <v>1268</v>
      </c>
      <c r="C21" s="62" t="s">
        <v>1268</v>
      </c>
      <c r="D21" s="63" t="s">
        <v>1268</v>
      </c>
    </row>
    <row r="22" ht="21.75" customHeight="1" spans="1:4">
      <c r="A22" s="67" t="s">
        <v>1234</v>
      </c>
      <c r="B22" s="68"/>
      <c r="C22" s="68"/>
      <c r="D22" s="66"/>
    </row>
    <row r="23" ht="21.75" customHeight="1" spans="1:4">
      <c r="A23" s="69" t="s">
        <v>1235</v>
      </c>
      <c r="B23" s="70"/>
      <c r="C23" s="70"/>
      <c r="D23" s="66"/>
    </row>
    <row r="24" ht="21.75" customHeight="1" spans="1:4">
      <c r="A24" s="69" t="s">
        <v>1236</v>
      </c>
      <c r="B24" s="70"/>
      <c r="C24" s="70"/>
      <c r="D24" s="66"/>
    </row>
    <row r="25" ht="21.75" customHeight="1" spans="1:4">
      <c r="A25" s="69" t="s">
        <v>1237</v>
      </c>
      <c r="B25" s="70"/>
      <c r="C25" s="70"/>
      <c r="D25" s="71"/>
    </row>
    <row r="26" ht="21.75" customHeight="1" spans="1:4">
      <c r="A26" s="72" t="s">
        <v>1238</v>
      </c>
      <c r="B26" s="62" t="s">
        <v>1268</v>
      </c>
      <c r="C26" s="62" t="s">
        <v>1268</v>
      </c>
      <c r="D26" s="63" t="s">
        <v>1268</v>
      </c>
    </row>
    <row r="27" ht="21.75" customHeight="1" spans="1:4">
      <c r="A27" s="69" t="s">
        <v>1239</v>
      </c>
      <c r="B27" s="70"/>
      <c r="C27" s="70"/>
      <c r="D27" s="71"/>
    </row>
    <row r="28" ht="21.75" customHeight="1" spans="1:4">
      <c r="A28" s="69" t="s">
        <v>1240</v>
      </c>
      <c r="B28" s="70"/>
      <c r="C28" s="70"/>
      <c r="D28" s="71"/>
    </row>
    <row r="29" ht="21.75" customHeight="1" spans="1:4">
      <c r="A29" s="69" t="s">
        <v>1241</v>
      </c>
      <c r="B29" s="70"/>
      <c r="C29" s="70"/>
      <c r="D29" s="71"/>
    </row>
    <row r="30" ht="21.75" customHeight="1" spans="1:4">
      <c r="A30" s="69" t="s">
        <v>1242</v>
      </c>
      <c r="B30" s="70"/>
      <c r="C30" s="70"/>
      <c r="D30" s="71"/>
    </row>
    <row r="31" ht="21.75" customHeight="1" spans="1:4">
      <c r="A31" s="69" t="s">
        <v>1243</v>
      </c>
      <c r="B31" s="70"/>
      <c r="C31" s="70"/>
      <c r="D31" s="71"/>
    </row>
    <row r="32" ht="21.75" customHeight="1" spans="1:4">
      <c r="A32" s="69" t="s">
        <v>1244</v>
      </c>
      <c r="B32" s="70"/>
      <c r="C32" s="70"/>
      <c r="D32" s="71"/>
    </row>
    <row r="33" ht="21.75" customHeight="1" spans="1:4">
      <c r="A33" s="72" t="s">
        <v>1245</v>
      </c>
      <c r="B33" s="62" t="s">
        <v>1268</v>
      </c>
      <c r="C33" s="62" t="s">
        <v>1268</v>
      </c>
      <c r="D33" s="63" t="s">
        <v>1268</v>
      </c>
    </row>
    <row r="34" ht="21.75" customHeight="1" spans="1:4">
      <c r="A34" s="69" t="s">
        <v>1246</v>
      </c>
      <c r="B34" s="70"/>
      <c r="C34" s="70"/>
      <c r="D34" s="71"/>
    </row>
    <row r="35" ht="21.75" customHeight="1" spans="1:4">
      <c r="A35" s="67" t="s">
        <v>1247</v>
      </c>
      <c r="B35" s="68"/>
      <c r="C35" s="68"/>
      <c r="D35" s="71"/>
    </row>
    <row r="36" ht="21.75" customHeight="1" spans="1:4">
      <c r="A36" s="69" t="s">
        <v>1248</v>
      </c>
      <c r="B36" s="70"/>
      <c r="C36" s="70"/>
      <c r="D36" s="71"/>
    </row>
    <row r="37" ht="21.75" customHeight="1" spans="1:4">
      <c r="A37" s="72" t="s">
        <v>1249</v>
      </c>
      <c r="B37" s="62" t="s">
        <v>1268</v>
      </c>
      <c r="C37" s="62" t="s">
        <v>1268</v>
      </c>
      <c r="D37" s="63" t="s">
        <v>1268</v>
      </c>
    </row>
    <row r="38" ht="21.75" customHeight="1" spans="1:4">
      <c r="A38" s="69" t="s">
        <v>1250</v>
      </c>
      <c r="B38" s="70"/>
      <c r="C38" s="70"/>
      <c r="D38" s="71"/>
    </row>
    <row r="39" ht="21.75" customHeight="1" spans="1:4">
      <c r="A39" s="72" t="s">
        <v>1251</v>
      </c>
      <c r="B39" s="62" t="s">
        <v>1268</v>
      </c>
      <c r="C39" s="62" t="s">
        <v>1268</v>
      </c>
      <c r="D39" s="63" t="s">
        <v>1268</v>
      </c>
    </row>
    <row r="40" ht="21.75" customHeight="1" spans="1:4">
      <c r="A40" s="69" t="s">
        <v>1252</v>
      </c>
      <c r="B40" s="70"/>
      <c r="C40" s="70"/>
      <c r="D40" s="71"/>
    </row>
    <row r="41" ht="21.75" customHeight="1" spans="1:4">
      <c r="A41" s="69" t="s">
        <v>1253</v>
      </c>
      <c r="B41" s="70"/>
      <c r="C41" s="70"/>
      <c r="D41" s="71"/>
    </row>
    <row r="42" ht="21.75" customHeight="1" spans="1:4">
      <c r="A42" s="69" t="s">
        <v>1254</v>
      </c>
      <c r="B42" s="70"/>
      <c r="C42" s="70"/>
      <c r="D42" s="71"/>
    </row>
    <row r="43" ht="21.75" customHeight="1" spans="1:4">
      <c r="A43" s="72" t="s">
        <v>1255</v>
      </c>
      <c r="B43" s="62" t="s">
        <v>1268</v>
      </c>
      <c r="C43" s="62" t="s">
        <v>1268</v>
      </c>
      <c r="D43" s="63" t="s">
        <v>1268</v>
      </c>
    </row>
    <row r="44" ht="21.75" customHeight="1" spans="1:4">
      <c r="A44" s="72" t="s">
        <v>1256</v>
      </c>
      <c r="B44" s="62" t="s">
        <v>1268</v>
      </c>
      <c r="C44" s="62" t="s">
        <v>1268</v>
      </c>
      <c r="D44" s="63" t="s">
        <v>1268</v>
      </c>
    </row>
    <row r="45" ht="21.75" customHeight="1" spans="1:5">
      <c r="A45" s="73" t="s">
        <v>1265</v>
      </c>
      <c r="B45" s="74" t="s">
        <v>1268</v>
      </c>
      <c r="C45" s="74" t="s">
        <v>1268</v>
      </c>
      <c r="D45" s="75" t="s">
        <v>1268</v>
      </c>
      <c r="E45" s="76"/>
    </row>
    <row r="46" ht="51.75" customHeight="1" spans="1:5">
      <c r="A46" s="77" t="s">
        <v>1269</v>
      </c>
      <c r="B46" s="78"/>
      <c r="C46" s="78"/>
      <c r="D46" s="78"/>
      <c r="E46" s="79"/>
    </row>
    <row r="47" ht="14.25" spans="1:4">
      <c r="A47" s="53"/>
      <c r="B47" s="54"/>
      <c r="C47" s="54"/>
      <c r="D47" s="55"/>
    </row>
    <row r="48" ht="14.25" spans="1:4">
      <c r="A48" s="53"/>
      <c r="B48" s="54"/>
      <c r="C48" s="54"/>
      <c r="D48" s="55"/>
    </row>
    <row r="49" ht="14.25" spans="1:4">
      <c r="A49" s="53"/>
      <c r="B49" s="54"/>
      <c r="C49" s="54"/>
      <c r="D49" s="55"/>
    </row>
    <row r="50" ht="14.25" spans="1:4">
      <c r="A50" s="53"/>
      <c r="B50" s="54"/>
      <c r="C50" s="54"/>
      <c r="D50" s="55"/>
    </row>
    <row r="51" ht="14.25" spans="1:4">
      <c r="A51" s="53"/>
      <c r="B51" s="54"/>
      <c r="C51" s="54"/>
      <c r="D51" s="55"/>
    </row>
    <row r="52" ht="14.25" spans="1:4">
      <c r="A52" s="53"/>
      <c r="B52" s="54"/>
      <c r="C52" s="54"/>
      <c r="D52" s="55"/>
    </row>
  </sheetData>
  <mergeCells count="2">
    <mergeCell ref="A2:D2"/>
    <mergeCell ref="A46:D46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F6" sqref="F6"/>
    </sheetView>
  </sheetViews>
  <sheetFormatPr defaultColWidth="9" defaultRowHeight="13.5" outlineLevelRow="5" outlineLevelCol="7"/>
  <cols>
    <col min="1" max="1" width="10" customWidth="1"/>
    <col min="2" max="2" width="10.125" customWidth="1"/>
    <col min="3" max="3" width="11.125" customWidth="1"/>
    <col min="4" max="4" width="11.75" customWidth="1"/>
    <col min="5" max="5" width="10.875" customWidth="1"/>
    <col min="6" max="6" width="10.75" customWidth="1"/>
    <col min="7" max="7" width="20.625" customWidth="1"/>
    <col min="8" max="8" width="22.375" customWidth="1"/>
  </cols>
  <sheetData>
    <row r="1" ht="59.25" customHeight="1" spans="1:8">
      <c r="A1" s="50" t="s">
        <v>1270</v>
      </c>
      <c r="B1" s="50"/>
      <c r="C1" s="50"/>
      <c r="D1" s="50"/>
      <c r="E1" s="50"/>
      <c r="F1" s="50"/>
      <c r="G1" s="50"/>
      <c r="H1" s="50"/>
    </row>
    <row r="3" spans="8:8">
      <c r="H3" t="s">
        <v>27</v>
      </c>
    </row>
    <row r="4" ht="45" customHeight="1" spans="1:8">
      <c r="A4" s="10" t="s">
        <v>28</v>
      </c>
      <c r="B4" s="10" t="s">
        <v>1193</v>
      </c>
      <c r="C4" s="10" t="s">
        <v>1194</v>
      </c>
      <c r="D4" s="10" t="s">
        <v>1195</v>
      </c>
      <c r="E4" s="10" t="s">
        <v>1196</v>
      </c>
      <c r="F4" s="10" t="s">
        <v>1197</v>
      </c>
      <c r="G4" s="10" t="s">
        <v>1198</v>
      </c>
      <c r="H4" s="10" t="s">
        <v>1199</v>
      </c>
    </row>
    <row r="5" ht="53.25" customHeight="1" spans="1:8">
      <c r="A5" s="46" t="s">
        <v>1190</v>
      </c>
      <c r="B5" s="47">
        <v>27295</v>
      </c>
      <c r="C5" s="47">
        <v>27295</v>
      </c>
      <c r="D5" s="47">
        <v>5000</v>
      </c>
      <c r="E5" s="47">
        <v>0</v>
      </c>
      <c r="F5" s="47">
        <v>937</v>
      </c>
      <c r="G5" s="47">
        <v>321</v>
      </c>
      <c r="H5" s="47">
        <v>1133</v>
      </c>
    </row>
    <row r="6" ht="36.75" customHeight="1"/>
  </sheetData>
  <mergeCells count="1">
    <mergeCell ref="A1:H1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4"/>
  <sheetViews>
    <sheetView workbookViewId="0">
      <selection activeCell="A3" sqref="A3:D3"/>
    </sheetView>
  </sheetViews>
  <sheetFormatPr defaultColWidth="9" defaultRowHeight="13.5" outlineLevelCol="3"/>
  <cols>
    <col min="1" max="1" width="36.875" customWidth="1"/>
    <col min="2" max="2" width="18.875" style="1" customWidth="1"/>
    <col min="3" max="3" width="18.125" customWidth="1"/>
    <col min="4" max="4" width="22.125" style="4" customWidth="1"/>
  </cols>
  <sheetData>
    <row r="3" ht="27.75" customHeight="1" spans="1:4">
      <c r="A3" s="45" t="s">
        <v>1271</v>
      </c>
      <c r="B3" s="45"/>
      <c r="C3" s="45"/>
      <c r="D3" s="48"/>
    </row>
    <row r="4" spans="1:3">
      <c r="A4" s="1"/>
      <c r="C4" s="1"/>
    </row>
    <row r="5" spans="4:4">
      <c r="D5" s="4" t="s">
        <v>27</v>
      </c>
    </row>
    <row r="6" ht="38.25" customHeight="1" spans="1:4">
      <c r="A6" s="10" t="s">
        <v>28</v>
      </c>
      <c r="B6" s="11" t="s">
        <v>29</v>
      </c>
      <c r="C6" s="11" t="s">
        <v>30</v>
      </c>
      <c r="D6" s="12" t="s">
        <v>31</v>
      </c>
    </row>
    <row r="7" ht="38.25" customHeight="1" spans="1:4">
      <c r="A7" s="46" t="s">
        <v>1201</v>
      </c>
      <c r="B7" s="47">
        <v>0</v>
      </c>
      <c r="C7" s="47">
        <v>424</v>
      </c>
      <c r="D7" s="49" t="e">
        <f>C7/B7</f>
        <v>#DIV/0!</v>
      </c>
    </row>
    <row r="8" ht="38.25" customHeight="1" spans="1:4">
      <c r="A8" s="46" t="s">
        <v>1272</v>
      </c>
      <c r="B8" s="47"/>
      <c r="C8" s="47">
        <v>424</v>
      </c>
      <c r="D8" s="49" t="e">
        <f t="shared" ref="D8:D14" si="0">C8/B8</f>
        <v>#DIV/0!</v>
      </c>
    </row>
    <row r="9" ht="38.25" customHeight="1" spans="1:4">
      <c r="A9" s="46" t="s">
        <v>1273</v>
      </c>
      <c r="B9" s="47"/>
      <c r="C9" s="47">
        <v>424</v>
      </c>
      <c r="D9" s="49" t="e">
        <f t="shared" si="0"/>
        <v>#DIV/0!</v>
      </c>
    </row>
    <row r="10" ht="38.25" customHeight="1" spans="1:4">
      <c r="A10" s="46"/>
      <c r="B10" s="47"/>
      <c r="C10" s="47"/>
      <c r="D10" s="49" t="e">
        <f t="shared" si="0"/>
        <v>#DIV/0!</v>
      </c>
    </row>
    <row r="11" ht="38.25" customHeight="1" spans="1:4">
      <c r="A11" s="46"/>
      <c r="B11" s="47"/>
      <c r="C11" s="47"/>
      <c r="D11" s="49" t="e">
        <f t="shared" si="0"/>
        <v>#DIV/0!</v>
      </c>
    </row>
    <row r="12" ht="38.25" customHeight="1" spans="1:4">
      <c r="A12" s="46" t="s">
        <v>33</v>
      </c>
      <c r="B12" s="47">
        <v>0</v>
      </c>
      <c r="C12" s="47"/>
      <c r="D12" s="49" t="e">
        <f t="shared" si="0"/>
        <v>#DIV/0!</v>
      </c>
    </row>
    <row r="13" ht="38.25" customHeight="1" spans="1:4">
      <c r="A13" s="46" t="s">
        <v>1274</v>
      </c>
      <c r="B13" s="47">
        <v>0</v>
      </c>
      <c r="C13" s="47"/>
      <c r="D13" s="49" t="e">
        <f t="shared" si="0"/>
        <v>#DIV/0!</v>
      </c>
    </row>
    <row r="14" ht="38.25" customHeight="1" spans="1:4">
      <c r="A14" s="10" t="s">
        <v>1214</v>
      </c>
      <c r="B14" s="10">
        <v>0</v>
      </c>
      <c r="C14" s="10">
        <v>424</v>
      </c>
      <c r="D14" s="12" t="e">
        <f t="shared" si="0"/>
        <v>#DIV/0!</v>
      </c>
    </row>
  </sheetData>
  <mergeCells count="1">
    <mergeCell ref="A3:D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A1" sqref="A1:D2"/>
    </sheetView>
  </sheetViews>
  <sheetFormatPr defaultColWidth="9" defaultRowHeight="13.5" outlineLevelCol="3"/>
  <cols>
    <col min="1" max="1" width="41" customWidth="1"/>
    <col min="2" max="2" width="19.25" customWidth="1"/>
    <col min="3" max="3" width="17" style="1" customWidth="1"/>
    <col min="4" max="4" width="23.625" style="225" customWidth="1"/>
  </cols>
  <sheetData>
    <row r="1" spans="1:4">
      <c r="A1" s="45" t="s">
        <v>26</v>
      </c>
      <c r="B1" s="45"/>
      <c r="C1" s="45"/>
      <c r="D1" s="48"/>
    </row>
    <row r="2" ht="33.75" customHeight="1" spans="1:4">
      <c r="A2" s="45"/>
      <c r="B2" s="45"/>
      <c r="C2" s="45"/>
      <c r="D2" s="48"/>
    </row>
    <row r="4" ht="29.25" customHeight="1" spans="3:4">
      <c r="C4" s="118" t="s">
        <v>27</v>
      </c>
      <c r="D4" s="118"/>
    </row>
    <row r="5" ht="40.5" customHeight="1" spans="1:4">
      <c r="A5" s="10" t="s">
        <v>28</v>
      </c>
      <c r="B5" s="10" t="s">
        <v>29</v>
      </c>
      <c r="C5" s="10" t="s">
        <v>30</v>
      </c>
      <c r="D5" s="12" t="s">
        <v>31</v>
      </c>
    </row>
    <row r="6" ht="40.5" customHeight="1" spans="1:4">
      <c r="A6" s="46" t="s">
        <v>32</v>
      </c>
      <c r="B6" s="47">
        <v>31685</v>
      </c>
      <c r="C6" s="47">
        <v>33210</v>
      </c>
      <c r="D6" s="49">
        <f>C6/B6</f>
        <v>1.04813002998264</v>
      </c>
    </row>
    <row r="7" ht="40.5" customHeight="1" spans="1:4">
      <c r="A7" s="46" t="s">
        <v>33</v>
      </c>
      <c r="B7" s="47">
        <v>233327</v>
      </c>
      <c r="C7" s="47">
        <v>204833</v>
      </c>
      <c r="D7" s="49">
        <f t="shared" ref="D7:D15" si="0">C7/B7</f>
        <v>0.877879542444724</v>
      </c>
    </row>
    <row r="8" ht="40.5" customHeight="1" spans="1:4">
      <c r="A8" s="47" t="s">
        <v>34</v>
      </c>
      <c r="B8" s="47">
        <v>5232</v>
      </c>
      <c r="C8" s="47">
        <v>5232</v>
      </c>
      <c r="D8" s="49">
        <f t="shared" si="0"/>
        <v>1</v>
      </c>
    </row>
    <row r="9" ht="40.5" customHeight="1" spans="1:4">
      <c r="A9" s="47" t="s">
        <v>35</v>
      </c>
      <c r="B9" s="47">
        <v>150839</v>
      </c>
      <c r="C9" s="47">
        <v>137554</v>
      </c>
      <c r="D9" s="49">
        <f t="shared" si="0"/>
        <v>0.911925960792633</v>
      </c>
    </row>
    <row r="10" ht="40.5" customHeight="1" spans="1:4">
      <c r="A10" s="47" t="s">
        <v>36</v>
      </c>
      <c r="B10" s="47">
        <v>77256</v>
      </c>
      <c r="C10" s="47">
        <v>62047</v>
      </c>
      <c r="D10" s="49">
        <f t="shared" si="0"/>
        <v>0.803135031583307</v>
      </c>
    </row>
    <row r="11" ht="40.5" customHeight="1" spans="1:4">
      <c r="A11" s="46" t="s">
        <v>37</v>
      </c>
      <c r="B11" s="47">
        <v>5101</v>
      </c>
      <c r="C11" s="47">
        <v>6170</v>
      </c>
      <c r="D11" s="49">
        <f t="shared" si="0"/>
        <v>1.20956675161733</v>
      </c>
    </row>
    <row r="12" ht="40.5" customHeight="1" spans="1:4">
      <c r="A12" s="46" t="s">
        <v>38</v>
      </c>
      <c r="B12" s="47"/>
      <c r="C12" s="47"/>
      <c r="D12" s="49" t="e">
        <f t="shared" si="0"/>
        <v>#DIV/0!</v>
      </c>
    </row>
    <row r="13" ht="40.5" customHeight="1" spans="1:4">
      <c r="A13" s="46" t="s">
        <v>39</v>
      </c>
      <c r="B13" s="47">
        <v>5935</v>
      </c>
      <c r="C13" s="47">
        <v>27309</v>
      </c>
      <c r="D13" s="49">
        <f t="shared" si="0"/>
        <v>4.60134793597304</v>
      </c>
    </row>
    <row r="14" ht="40.5" customHeight="1" spans="1:4">
      <c r="A14" s="46" t="s">
        <v>40</v>
      </c>
      <c r="B14" s="47">
        <v>60800</v>
      </c>
      <c r="C14" s="47"/>
      <c r="D14" s="49">
        <f t="shared" si="0"/>
        <v>0</v>
      </c>
    </row>
    <row r="15" ht="40.5" customHeight="1" spans="1:4">
      <c r="A15" s="10" t="s">
        <v>41</v>
      </c>
      <c r="B15" s="10">
        <f>SUM(B6+B11+B13+B14)+B7</f>
        <v>336848</v>
      </c>
      <c r="C15" s="10">
        <f>C6+C7+C12+C13+C11</f>
        <v>271522</v>
      </c>
      <c r="D15" s="12">
        <f t="shared" si="0"/>
        <v>0.806066831330452</v>
      </c>
    </row>
    <row r="16" ht="35.25" customHeight="1" spans="1:4">
      <c r="A16" s="226" t="s">
        <v>42</v>
      </c>
      <c r="B16" s="226"/>
      <c r="C16" s="226"/>
      <c r="D16" s="226"/>
    </row>
    <row r="17" ht="20.25" customHeight="1" spans="1:4">
      <c r="A17" s="226"/>
      <c r="B17" s="226"/>
      <c r="C17" s="226"/>
      <c r="D17" s="226"/>
    </row>
    <row r="18" ht="5.25" customHeight="1" spans="1:4">
      <c r="A18" s="226"/>
      <c r="B18" s="226"/>
      <c r="C18" s="226"/>
      <c r="D18" s="226"/>
    </row>
    <row r="19" ht="16" customHeight="1" spans="1:4">
      <c r="A19" s="226" t="s">
        <v>43</v>
      </c>
      <c r="B19" s="226"/>
      <c r="C19" s="226"/>
      <c r="D19" s="226"/>
    </row>
    <row r="20" spans="1:4">
      <c r="A20" s="226"/>
      <c r="B20" s="226"/>
      <c r="C20" s="226"/>
      <c r="D20" s="226"/>
    </row>
  </sheetData>
  <mergeCells count="4">
    <mergeCell ref="C4:D4"/>
    <mergeCell ref="A1:D2"/>
    <mergeCell ref="A16:D18"/>
    <mergeCell ref="A19:D20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4"/>
  <sheetViews>
    <sheetView workbookViewId="0">
      <selection activeCell="A3" sqref="A3:D3"/>
    </sheetView>
  </sheetViews>
  <sheetFormatPr defaultColWidth="9" defaultRowHeight="13.5" outlineLevelCol="3"/>
  <cols>
    <col min="1" max="1" width="36.875" customWidth="1"/>
    <col min="2" max="2" width="18.875" style="1" customWidth="1"/>
    <col min="3" max="3" width="18.125" customWidth="1"/>
    <col min="4" max="4" width="22.125" style="4" customWidth="1"/>
  </cols>
  <sheetData>
    <row r="3" ht="27.75" customHeight="1" spans="1:4">
      <c r="A3" s="45" t="s">
        <v>1275</v>
      </c>
      <c r="B3" s="45"/>
      <c r="C3" s="45"/>
      <c r="D3" s="48"/>
    </row>
    <row r="4" spans="1:3">
      <c r="A4" s="1"/>
      <c r="C4" s="1"/>
    </row>
    <row r="5" spans="4:4">
      <c r="D5" s="4" t="s">
        <v>27</v>
      </c>
    </row>
    <row r="6" ht="38.25" customHeight="1" spans="1:4">
      <c r="A6" s="10" t="s">
        <v>28</v>
      </c>
      <c r="B6" s="11" t="s">
        <v>29</v>
      </c>
      <c r="C6" s="11" t="s">
        <v>30</v>
      </c>
      <c r="D6" s="12" t="s">
        <v>31</v>
      </c>
    </row>
    <row r="7" ht="38.25" customHeight="1" spans="1:4">
      <c r="A7" s="46" t="s">
        <v>1201</v>
      </c>
      <c r="B7" s="47">
        <v>0</v>
      </c>
      <c r="C7" s="47">
        <v>424</v>
      </c>
      <c r="D7" s="49" t="e">
        <f t="shared" ref="D7:D14" si="0">C7/B7</f>
        <v>#DIV/0!</v>
      </c>
    </row>
    <row r="8" ht="38.25" customHeight="1" spans="1:4">
      <c r="A8" s="46" t="s">
        <v>1272</v>
      </c>
      <c r="B8" s="47"/>
      <c r="C8" s="47">
        <v>424</v>
      </c>
      <c r="D8" s="49" t="e">
        <f t="shared" si="0"/>
        <v>#DIV/0!</v>
      </c>
    </row>
    <row r="9" ht="38.25" customHeight="1" spans="1:4">
      <c r="A9" s="46" t="s">
        <v>1273</v>
      </c>
      <c r="B9" s="47"/>
      <c r="C9" s="47">
        <v>424</v>
      </c>
      <c r="D9" s="49" t="e">
        <f t="shared" si="0"/>
        <v>#DIV/0!</v>
      </c>
    </row>
    <row r="10" ht="38.25" customHeight="1" spans="1:4">
      <c r="A10" s="46"/>
      <c r="B10" s="47"/>
      <c r="C10" s="47"/>
      <c r="D10" s="49" t="e">
        <f t="shared" si="0"/>
        <v>#DIV/0!</v>
      </c>
    </row>
    <row r="11" ht="38.25" customHeight="1" spans="1:4">
      <c r="A11" s="46"/>
      <c r="B11" s="47"/>
      <c r="C11" s="47"/>
      <c r="D11" s="49" t="e">
        <f t="shared" si="0"/>
        <v>#DIV/0!</v>
      </c>
    </row>
    <row r="12" ht="38.25" customHeight="1" spans="1:4">
      <c r="A12" s="46" t="s">
        <v>33</v>
      </c>
      <c r="B12" s="47">
        <v>0</v>
      </c>
      <c r="C12" s="47"/>
      <c r="D12" s="49" t="e">
        <f t="shared" si="0"/>
        <v>#DIV/0!</v>
      </c>
    </row>
    <row r="13" ht="38.25" customHeight="1" spans="1:4">
      <c r="A13" s="46" t="s">
        <v>1274</v>
      </c>
      <c r="B13" s="47">
        <v>0</v>
      </c>
      <c r="C13" s="47"/>
      <c r="D13" s="49" t="e">
        <f t="shared" si="0"/>
        <v>#DIV/0!</v>
      </c>
    </row>
    <row r="14" ht="38.25" customHeight="1" spans="1:4">
      <c r="A14" s="10" t="s">
        <v>1214</v>
      </c>
      <c r="B14" s="10">
        <v>0</v>
      </c>
      <c r="C14" s="10">
        <v>424</v>
      </c>
      <c r="D14" s="12" t="e">
        <f t="shared" si="0"/>
        <v>#DIV/0!</v>
      </c>
    </row>
  </sheetData>
  <mergeCells count="1">
    <mergeCell ref="A3:D3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4"/>
  <sheetViews>
    <sheetView workbookViewId="0">
      <selection activeCell="A3" sqref="A3:D3"/>
    </sheetView>
  </sheetViews>
  <sheetFormatPr defaultColWidth="9" defaultRowHeight="13.5" outlineLevelCol="3"/>
  <cols>
    <col min="1" max="1" width="41.125" customWidth="1"/>
    <col min="2" max="3" width="15.375" style="1" customWidth="1"/>
    <col min="4" max="4" width="23.375" style="1" customWidth="1"/>
  </cols>
  <sheetData>
    <row r="3" ht="51" customHeight="1" spans="1:4">
      <c r="A3" s="45" t="s">
        <v>1276</v>
      </c>
      <c r="B3" s="45"/>
      <c r="C3" s="45"/>
      <c r="D3" s="45"/>
    </row>
    <row r="4" spans="1:1">
      <c r="A4" s="1"/>
    </row>
    <row r="5" ht="33" customHeight="1" spans="4:4">
      <c r="D5" s="1" t="s">
        <v>27</v>
      </c>
    </row>
    <row r="6" ht="38.25" customHeight="1" spans="1:4">
      <c r="A6" s="10" t="s">
        <v>28</v>
      </c>
      <c r="B6" s="11" t="s">
        <v>29</v>
      </c>
      <c r="C6" s="11" t="s">
        <v>30</v>
      </c>
      <c r="D6" s="12" t="s">
        <v>31</v>
      </c>
    </row>
    <row r="7" ht="38.25" customHeight="1" spans="1:4">
      <c r="A7" s="46" t="s">
        <v>1277</v>
      </c>
      <c r="B7" s="47">
        <v>0</v>
      </c>
      <c r="C7" s="47"/>
      <c r="D7" s="47" t="e">
        <f>C7/B7</f>
        <v>#DIV/0!</v>
      </c>
    </row>
    <row r="8" ht="38.25" customHeight="1" spans="1:4">
      <c r="A8" s="46" t="s">
        <v>1278</v>
      </c>
      <c r="B8" s="47"/>
      <c r="C8" s="47"/>
      <c r="D8" s="47" t="e">
        <f t="shared" ref="D8:D14" si="0">C8/B8</f>
        <v>#DIV/0!</v>
      </c>
    </row>
    <row r="9" ht="38.25" customHeight="1" spans="1:4">
      <c r="A9" s="46" t="s">
        <v>1279</v>
      </c>
      <c r="B9" s="47"/>
      <c r="C9" s="47"/>
      <c r="D9" s="47" t="e">
        <f t="shared" si="0"/>
        <v>#DIV/0!</v>
      </c>
    </row>
    <row r="10" ht="38.25" customHeight="1" spans="1:4">
      <c r="A10" s="46"/>
      <c r="B10" s="47"/>
      <c r="C10" s="47"/>
      <c r="D10" s="47" t="e">
        <f t="shared" si="0"/>
        <v>#DIV/0!</v>
      </c>
    </row>
    <row r="11" ht="38.25" customHeight="1" spans="1:4">
      <c r="A11" s="46" t="s">
        <v>1280</v>
      </c>
      <c r="B11" s="47">
        <v>0</v>
      </c>
      <c r="C11" s="47"/>
      <c r="D11" s="47" t="e">
        <f t="shared" si="0"/>
        <v>#DIV/0!</v>
      </c>
    </row>
    <row r="12" ht="38.25" customHeight="1" spans="1:4">
      <c r="A12" s="46" t="s">
        <v>1281</v>
      </c>
      <c r="B12" s="47">
        <v>0</v>
      </c>
      <c r="C12" s="47">
        <v>424</v>
      </c>
      <c r="D12" s="47" t="e">
        <f t="shared" si="0"/>
        <v>#DIV/0!</v>
      </c>
    </row>
    <row r="13" ht="38.25" customHeight="1" spans="1:4">
      <c r="A13" s="46" t="s">
        <v>85</v>
      </c>
      <c r="B13" s="47">
        <v>0</v>
      </c>
      <c r="C13" s="47"/>
      <c r="D13" s="47" t="e">
        <f t="shared" si="0"/>
        <v>#DIV/0!</v>
      </c>
    </row>
    <row r="14" ht="38.25" customHeight="1" spans="1:4">
      <c r="A14" s="10" t="s">
        <v>1214</v>
      </c>
      <c r="B14" s="10">
        <v>0</v>
      </c>
      <c r="C14" s="10">
        <v>424</v>
      </c>
      <c r="D14" s="10" t="e">
        <f t="shared" si="0"/>
        <v>#DIV/0!</v>
      </c>
    </row>
  </sheetData>
  <mergeCells count="1">
    <mergeCell ref="A3:D3"/>
  </mergeCells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4"/>
  <sheetViews>
    <sheetView workbookViewId="0">
      <selection activeCell="A3" sqref="A3:D3"/>
    </sheetView>
  </sheetViews>
  <sheetFormatPr defaultColWidth="9" defaultRowHeight="13.5" outlineLevelCol="3"/>
  <cols>
    <col min="1" max="1" width="41.125" customWidth="1"/>
    <col min="2" max="3" width="15.375" style="1" customWidth="1"/>
    <col min="4" max="4" width="23.375" style="1" customWidth="1"/>
  </cols>
  <sheetData>
    <row r="3" ht="51" customHeight="1" spans="1:4">
      <c r="A3" s="45" t="s">
        <v>1282</v>
      </c>
      <c r="B3" s="45"/>
      <c r="C3" s="45"/>
      <c r="D3" s="45"/>
    </row>
    <row r="4" spans="1:1">
      <c r="A4" s="1"/>
    </row>
    <row r="5" ht="33" customHeight="1" spans="4:4">
      <c r="D5" s="1" t="s">
        <v>27</v>
      </c>
    </row>
    <row r="6" ht="38.25" customHeight="1" spans="1:4">
      <c r="A6" s="10" t="s">
        <v>28</v>
      </c>
      <c r="B6" s="11" t="s">
        <v>29</v>
      </c>
      <c r="C6" s="11" t="s">
        <v>30</v>
      </c>
      <c r="D6" s="12" t="s">
        <v>31</v>
      </c>
    </row>
    <row r="7" ht="38.25" customHeight="1" spans="1:4">
      <c r="A7" s="46" t="s">
        <v>1277</v>
      </c>
      <c r="B7" s="47">
        <v>0</v>
      </c>
      <c r="C7" s="47"/>
      <c r="D7" s="47" t="e">
        <f t="shared" ref="D7:D14" si="0">C7/B7</f>
        <v>#DIV/0!</v>
      </c>
    </row>
    <row r="8" ht="38.25" customHeight="1" spans="1:4">
      <c r="A8" s="46" t="s">
        <v>1278</v>
      </c>
      <c r="B8" s="47"/>
      <c r="C8" s="47"/>
      <c r="D8" s="47" t="e">
        <f t="shared" si="0"/>
        <v>#DIV/0!</v>
      </c>
    </row>
    <row r="9" ht="38.25" customHeight="1" spans="1:4">
      <c r="A9" s="46" t="s">
        <v>1279</v>
      </c>
      <c r="B9" s="47"/>
      <c r="C9" s="47"/>
      <c r="D9" s="47" t="e">
        <f t="shared" si="0"/>
        <v>#DIV/0!</v>
      </c>
    </row>
    <row r="10" ht="38.25" customHeight="1" spans="1:4">
      <c r="A10" s="46"/>
      <c r="B10" s="47"/>
      <c r="C10" s="47"/>
      <c r="D10" s="47" t="e">
        <f t="shared" si="0"/>
        <v>#DIV/0!</v>
      </c>
    </row>
    <row r="11" ht="38.25" customHeight="1" spans="1:4">
      <c r="A11" s="46" t="s">
        <v>1280</v>
      </c>
      <c r="B11" s="47">
        <v>0</v>
      </c>
      <c r="C11" s="47"/>
      <c r="D11" s="47" t="e">
        <f t="shared" si="0"/>
        <v>#DIV/0!</v>
      </c>
    </row>
    <row r="12" ht="38.25" customHeight="1" spans="1:4">
      <c r="A12" s="46" t="s">
        <v>1281</v>
      </c>
      <c r="B12" s="47">
        <v>0</v>
      </c>
      <c r="C12" s="47">
        <v>424</v>
      </c>
      <c r="D12" s="47" t="e">
        <f t="shared" si="0"/>
        <v>#DIV/0!</v>
      </c>
    </row>
    <row r="13" ht="38.25" customHeight="1" spans="1:4">
      <c r="A13" s="46" t="s">
        <v>85</v>
      </c>
      <c r="B13" s="47">
        <v>0</v>
      </c>
      <c r="C13" s="47"/>
      <c r="D13" s="47" t="e">
        <f t="shared" si="0"/>
        <v>#DIV/0!</v>
      </c>
    </row>
    <row r="14" ht="38.25" customHeight="1" spans="1:4">
      <c r="A14" s="10" t="s">
        <v>1214</v>
      </c>
      <c r="B14" s="10">
        <v>0</v>
      </c>
      <c r="C14" s="10">
        <v>424</v>
      </c>
      <c r="D14" s="10" t="e">
        <f t="shared" si="0"/>
        <v>#DIV/0!</v>
      </c>
    </row>
  </sheetData>
  <mergeCells count="1">
    <mergeCell ref="A3:D3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workbookViewId="0">
      <selection activeCell="A1" sqref="A1:D1"/>
    </sheetView>
  </sheetViews>
  <sheetFormatPr defaultColWidth="9" defaultRowHeight="13.5"/>
  <cols>
    <col min="1" max="1" width="43.125" style="3" customWidth="1"/>
    <col min="2" max="2" width="20" style="1" customWidth="1"/>
    <col min="3" max="3" width="20" style="3" customWidth="1"/>
    <col min="4" max="4" width="29.125" style="4" customWidth="1"/>
    <col min="5" max="5" width="9" style="3"/>
    <col min="6" max="6" width="43.125" style="3" customWidth="1"/>
    <col min="7" max="16384" width="9" style="3"/>
  </cols>
  <sheetData>
    <row r="1" ht="31.5" spans="1:14">
      <c r="A1" s="40" t="s">
        <v>1283</v>
      </c>
      <c r="B1" s="40"/>
      <c r="C1" s="40"/>
      <c r="D1" s="41"/>
      <c r="E1" s="6"/>
      <c r="F1" s="6"/>
      <c r="G1" s="6"/>
      <c r="H1" s="6"/>
      <c r="I1" s="6"/>
      <c r="J1" s="6"/>
      <c r="K1" s="6"/>
      <c r="L1" s="6"/>
      <c r="M1" s="6"/>
      <c r="N1" s="6"/>
    </row>
    <row r="2" ht="31.5" spans="1:14">
      <c r="A2" s="40"/>
      <c r="B2" s="40"/>
      <c r="C2" s="40"/>
      <c r="D2" s="41"/>
      <c r="E2" s="6"/>
      <c r="F2" s="6"/>
      <c r="G2" s="6"/>
      <c r="H2" s="6"/>
      <c r="I2" s="6"/>
      <c r="J2" s="6"/>
      <c r="K2" s="6"/>
      <c r="L2" s="6"/>
      <c r="M2" s="6"/>
      <c r="N2" s="6"/>
    </row>
    <row r="3" ht="14.25" spans="1:14">
      <c r="A3" s="7"/>
      <c r="B3" s="8"/>
      <c r="C3" s="7"/>
      <c r="D3" s="9" t="s">
        <v>27</v>
      </c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27.75" customHeight="1" spans="1:5">
      <c r="A4" s="10" t="s">
        <v>28</v>
      </c>
      <c r="B4" s="11" t="s">
        <v>29</v>
      </c>
      <c r="C4" s="11" t="s">
        <v>30</v>
      </c>
      <c r="D4" s="12" t="s">
        <v>31</v>
      </c>
      <c r="E4" s="13"/>
    </row>
    <row r="5" ht="27.75" customHeight="1" spans="1:5">
      <c r="A5" s="14" t="s">
        <v>1201</v>
      </c>
      <c r="B5" s="42">
        <v>65076</v>
      </c>
      <c r="C5" s="26">
        <f>C6+C12+C16+C20+C24+C28</f>
        <v>63309</v>
      </c>
      <c r="D5" s="16">
        <f>C5/B5</f>
        <v>0.972847132583441</v>
      </c>
      <c r="E5" s="17"/>
    </row>
    <row r="6" ht="27.75" customHeight="1" spans="1:5">
      <c r="A6" s="18" t="s">
        <v>1284</v>
      </c>
      <c r="B6" s="19">
        <v>9192</v>
      </c>
      <c r="C6" s="20">
        <f>SUM(C7:C11)</f>
        <v>9175</v>
      </c>
      <c r="D6" s="16">
        <f t="shared" ref="D6:D32" si="0">C6/B6</f>
        <v>0.998150565709312</v>
      </c>
      <c r="E6" s="6"/>
    </row>
    <row r="7" ht="27.75" customHeight="1" spans="1:5">
      <c r="A7" s="18" t="s">
        <v>1285</v>
      </c>
      <c r="B7" s="19">
        <v>1962</v>
      </c>
      <c r="C7" s="20">
        <v>1740</v>
      </c>
      <c r="D7" s="16">
        <f t="shared" si="0"/>
        <v>0.886850152905199</v>
      </c>
      <c r="E7" s="6"/>
    </row>
    <row r="8" ht="27.75" customHeight="1" spans="1:5">
      <c r="A8" s="18" t="s">
        <v>1286</v>
      </c>
      <c r="B8" s="19">
        <v>6886</v>
      </c>
      <c r="C8" s="20">
        <v>7369</v>
      </c>
      <c r="D8" s="16">
        <f t="shared" si="0"/>
        <v>1.07014231774615</v>
      </c>
      <c r="E8" s="6"/>
    </row>
    <row r="9" ht="27.75" customHeight="1" spans="1:5">
      <c r="A9" s="18" t="s">
        <v>1287</v>
      </c>
      <c r="B9" s="19">
        <v>50</v>
      </c>
      <c r="C9" s="20">
        <v>58</v>
      </c>
      <c r="D9" s="16">
        <f t="shared" si="0"/>
        <v>1.16</v>
      </c>
      <c r="E9" s="6"/>
    </row>
    <row r="10" ht="27.75" customHeight="1" spans="1:5">
      <c r="A10" s="18" t="s">
        <v>1288</v>
      </c>
      <c r="B10" s="19">
        <v>294</v>
      </c>
      <c r="C10" s="20">
        <v>1</v>
      </c>
      <c r="D10" s="16">
        <f t="shared" si="0"/>
        <v>0.00340136054421769</v>
      </c>
      <c r="E10" s="6"/>
    </row>
    <row r="11" ht="27.75" customHeight="1" spans="1:5">
      <c r="A11" s="18" t="s">
        <v>1289</v>
      </c>
      <c r="B11" s="19">
        <v>27111</v>
      </c>
      <c r="C11" s="20">
        <v>7</v>
      </c>
      <c r="D11" s="16">
        <f t="shared" si="0"/>
        <v>0.000258197779499096</v>
      </c>
      <c r="E11" s="6"/>
    </row>
    <row r="12" ht="27.75" customHeight="1" spans="1:5">
      <c r="A12" s="18" t="s">
        <v>1290</v>
      </c>
      <c r="B12" s="19">
        <v>12049</v>
      </c>
      <c r="C12" s="20">
        <f>SUM(C13:C15)</f>
        <v>22829</v>
      </c>
      <c r="D12" s="16">
        <f t="shared" si="0"/>
        <v>1.89468005643622</v>
      </c>
      <c r="E12" s="6"/>
    </row>
    <row r="13" ht="27.75" customHeight="1" spans="1:5">
      <c r="A13" s="18" t="s">
        <v>1291</v>
      </c>
      <c r="B13" s="19">
        <v>14898</v>
      </c>
      <c r="C13" s="20">
        <v>10701</v>
      </c>
      <c r="D13" s="16">
        <f t="shared" si="0"/>
        <v>0.71828433346758</v>
      </c>
      <c r="E13" s="6"/>
    </row>
    <row r="14" ht="27.75" customHeight="1" spans="1:5">
      <c r="A14" s="18" t="s">
        <v>1286</v>
      </c>
      <c r="B14" s="19">
        <v>161</v>
      </c>
      <c r="C14" s="20">
        <v>12001</v>
      </c>
      <c r="D14" s="16">
        <f t="shared" si="0"/>
        <v>74.5403726708075</v>
      </c>
      <c r="E14" s="6"/>
    </row>
    <row r="15" ht="27.75" customHeight="1" spans="1:5">
      <c r="A15" s="18" t="s">
        <v>1287</v>
      </c>
      <c r="B15" s="19">
        <v>3</v>
      </c>
      <c r="C15" s="20">
        <v>127</v>
      </c>
      <c r="D15" s="16">
        <f t="shared" si="0"/>
        <v>42.3333333333333</v>
      </c>
      <c r="E15" s="17"/>
    </row>
    <row r="16" ht="27.75" customHeight="1" spans="1:5">
      <c r="A16" s="18" t="s">
        <v>1292</v>
      </c>
      <c r="B16" s="19">
        <v>7463</v>
      </c>
      <c r="C16" s="26">
        <f>SUM(C17:C19)</f>
        <v>7056</v>
      </c>
      <c r="D16" s="16">
        <f t="shared" si="0"/>
        <v>0.945464290499799</v>
      </c>
      <c r="E16" s="6"/>
    </row>
    <row r="17" ht="27.75" customHeight="1" spans="1:5">
      <c r="A17" s="18" t="s">
        <v>1293</v>
      </c>
      <c r="B17" s="19">
        <v>7376</v>
      </c>
      <c r="C17" s="20">
        <v>6994</v>
      </c>
      <c r="D17" s="16">
        <f t="shared" si="0"/>
        <v>0.948210412147505</v>
      </c>
      <c r="E17" s="17"/>
    </row>
    <row r="18" ht="27.75" customHeight="1" spans="1:5">
      <c r="A18" s="18" t="s">
        <v>1286</v>
      </c>
      <c r="B18" s="19"/>
      <c r="C18" s="20"/>
      <c r="D18" s="16" t="e">
        <f t="shared" si="0"/>
        <v>#DIV/0!</v>
      </c>
      <c r="E18" s="6"/>
    </row>
    <row r="19" ht="27.75" customHeight="1" spans="1:4">
      <c r="A19" s="18" t="s">
        <v>1287</v>
      </c>
      <c r="B19" s="19">
        <v>87</v>
      </c>
      <c r="C19" s="20">
        <v>62</v>
      </c>
      <c r="D19" s="16">
        <f t="shared" si="0"/>
        <v>0.71264367816092</v>
      </c>
    </row>
    <row r="20" ht="27.75" customHeight="1" spans="1:4">
      <c r="A20" s="18" t="s">
        <v>1294</v>
      </c>
      <c r="B20" s="19">
        <v>20484</v>
      </c>
      <c r="C20" s="26">
        <f>SUM(C21:C23)</f>
        <v>23735</v>
      </c>
      <c r="D20" s="16">
        <f t="shared" si="0"/>
        <v>1.15870923647725</v>
      </c>
    </row>
    <row r="21" ht="27.75" customHeight="1" spans="1:4">
      <c r="A21" s="18" t="s">
        <v>1295</v>
      </c>
      <c r="B21" s="19">
        <v>5278</v>
      </c>
      <c r="C21" s="26">
        <v>7040</v>
      </c>
      <c r="D21" s="16">
        <f t="shared" si="0"/>
        <v>1.33383857521789</v>
      </c>
    </row>
    <row r="22" ht="27.75" customHeight="1" spans="1:4">
      <c r="A22" s="18" t="s">
        <v>1286</v>
      </c>
      <c r="B22" s="19">
        <v>15056</v>
      </c>
      <c r="C22" s="26">
        <v>16640</v>
      </c>
      <c r="D22" s="16">
        <f t="shared" si="0"/>
        <v>1.10520722635494</v>
      </c>
    </row>
    <row r="23" ht="27.75" customHeight="1" spans="1:4">
      <c r="A23" s="18" t="s">
        <v>1287</v>
      </c>
      <c r="B23" s="19">
        <v>150</v>
      </c>
      <c r="C23" s="26">
        <v>55</v>
      </c>
      <c r="D23" s="16">
        <f t="shared" si="0"/>
        <v>0.366666666666667</v>
      </c>
    </row>
    <row r="24" ht="27.75" customHeight="1" spans="1:4">
      <c r="A24" s="18" t="s">
        <v>1296</v>
      </c>
      <c r="B24" s="19">
        <v>474</v>
      </c>
      <c r="C24" s="26">
        <f>SUM(C25:C27)</f>
        <v>288</v>
      </c>
      <c r="D24" s="16">
        <f t="shared" si="0"/>
        <v>0.607594936708861</v>
      </c>
    </row>
    <row r="25" ht="27.75" customHeight="1" spans="1:4">
      <c r="A25" s="18" t="s">
        <v>1297</v>
      </c>
      <c r="B25" s="19">
        <v>451</v>
      </c>
      <c r="C25" s="26">
        <v>268</v>
      </c>
      <c r="D25" s="16">
        <f t="shared" si="0"/>
        <v>0.594235033259424</v>
      </c>
    </row>
    <row r="26" ht="27.75" customHeight="1" spans="1:4">
      <c r="A26" s="18" t="s">
        <v>1287</v>
      </c>
      <c r="B26" s="19">
        <v>13</v>
      </c>
      <c r="C26" s="26">
        <v>11</v>
      </c>
      <c r="D26" s="16">
        <f t="shared" si="0"/>
        <v>0.846153846153846</v>
      </c>
    </row>
    <row r="27" ht="27.75" customHeight="1" spans="1:4">
      <c r="A27" s="18" t="s">
        <v>1289</v>
      </c>
      <c r="B27" s="19">
        <v>10</v>
      </c>
      <c r="C27" s="26">
        <v>9</v>
      </c>
      <c r="D27" s="16">
        <f t="shared" si="0"/>
        <v>0.9</v>
      </c>
    </row>
    <row r="28" ht="27.75" customHeight="1" spans="1:4">
      <c r="A28" s="18" t="s">
        <v>1298</v>
      </c>
      <c r="B28" s="19">
        <v>352</v>
      </c>
      <c r="C28" s="26">
        <f>SUM(C29:C30)</f>
        <v>226</v>
      </c>
      <c r="D28" s="16">
        <f t="shared" si="0"/>
        <v>0.642045454545455</v>
      </c>
    </row>
    <row r="29" ht="27.75" customHeight="1" spans="1:4">
      <c r="A29" s="18" t="s">
        <v>1299</v>
      </c>
      <c r="B29" s="19">
        <v>343</v>
      </c>
      <c r="C29" s="26">
        <v>220</v>
      </c>
      <c r="D29" s="16">
        <f t="shared" si="0"/>
        <v>0.641399416909621</v>
      </c>
    </row>
    <row r="30" ht="27.75" customHeight="1" spans="1:4">
      <c r="A30" s="18" t="s">
        <v>1287</v>
      </c>
      <c r="B30" s="19">
        <v>9</v>
      </c>
      <c r="C30" s="26">
        <v>6</v>
      </c>
      <c r="D30" s="16">
        <f t="shared" si="0"/>
        <v>0.666666666666667</v>
      </c>
    </row>
    <row r="31" ht="27.75" customHeight="1" spans="1:4">
      <c r="A31" s="29" t="s">
        <v>1300</v>
      </c>
      <c r="B31" s="19">
        <v>38581</v>
      </c>
      <c r="C31" s="26">
        <v>40509</v>
      </c>
      <c r="D31" s="16">
        <f t="shared" si="0"/>
        <v>1.04997278453125</v>
      </c>
    </row>
    <row r="32" ht="27.75" customHeight="1" spans="1:4">
      <c r="A32" s="30" t="s">
        <v>74</v>
      </c>
      <c r="B32" s="43">
        <v>103657</v>
      </c>
      <c r="C32" s="44">
        <f>C31+C5</f>
        <v>103818</v>
      </c>
      <c r="D32" s="33">
        <f t="shared" si="0"/>
        <v>1.00155319949449</v>
      </c>
    </row>
    <row r="33" ht="14.25" spans="4:4">
      <c r="D33" s="35"/>
    </row>
    <row r="34" ht="24.75" customHeight="1" spans="1:5">
      <c r="A34" s="36" t="s">
        <v>1301</v>
      </c>
      <c r="B34" s="34"/>
      <c r="C34" s="36"/>
      <c r="D34" s="37"/>
      <c r="E34" s="38"/>
    </row>
    <row r="35" ht="24.75" customHeight="1" spans="1:3">
      <c r="A35" s="39" t="s">
        <v>1302</v>
      </c>
      <c r="C35" s="39"/>
    </row>
  </sheetData>
  <mergeCells count="2">
    <mergeCell ref="A1:D1"/>
    <mergeCell ref="A34:D34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workbookViewId="0">
      <selection activeCell="A1" sqref="A1:D1"/>
    </sheetView>
  </sheetViews>
  <sheetFormatPr defaultColWidth="9" defaultRowHeight="13.5"/>
  <cols>
    <col min="1" max="1" width="43.125" style="3" customWidth="1"/>
    <col min="2" max="2" width="20" style="1" customWidth="1"/>
    <col min="3" max="3" width="20" style="3" customWidth="1"/>
    <col min="4" max="4" width="29.125" style="4" customWidth="1"/>
    <col min="5" max="5" width="9" style="3"/>
    <col min="6" max="6" width="43.125" style="3" customWidth="1"/>
    <col min="7" max="16384" width="9" style="3"/>
  </cols>
  <sheetData>
    <row r="1" ht="31.5" spans="1:14">
      <c r="A1" s="40" t="s">
        <v>1303</v>
      </c>
      <c r="B1" s="40"/>
      <c r="C1" s="40"/>
      <c r="D1" s="41"/>
      <c r="E1" s="6"/>
      <c r="F1" s="6"/>
      <c r="G1" s="6"/>
      <c r="H1" s="6"/>
      <c r="I1" s="6"/>
      <c r="J1" s="6"/>
      <c r="K1" s="6"/>
      <c r="L1" s="6"/>
      <c r="M1" s="6"/>
      <c r="N1" s="6"/>
    </row>
    <row r="2" ht="31.5" spans="1:14">
      <c r="A2" s="40"/>
      <c r="B2" s="40"/>
      <c r="C2" s="40"/>
      <c r="D2" s="41"/>
      <c r="E2" s="6"/>
      <c r="F2" s="6"/>
      <c r="G2" s="6"/>
      <c r="H2" s="6"/>
      <c r="I2" s="6"/>
      <c r="J2" s="6"/>
      <c r="K2" s="6"/>
      <c r="L2" s="6"/>
      <c r="M2" s="6"/>
      <c r="N2" s="6"/>
    </row>
    <row r="3" ht="14.25" spans="1:14">
      <c r="A3" s="7"/>
      <c r="B3" s="8"/>
      <c r="C3" s="7"/>
      <c r="D3" s="9" t="s">
        <v>27</v>
      </c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27.75" customHeight="1" spans="1:5">
      <c r="A4" s="10" t="s">
        <v>28</v>
      </c>
      <c r="B4" s="11" t="s">
        <v>29</v>
      </c>
      <c r="C4" s="11" t="s">
        <v>30</v>
      </c>
      <c r="D4" s="12" t="s">
        <v>31</v>
      </c>
      <c r="E4" s="13"/>
    </row>
    <row r="5" ht="27.75" customHeight="1" spans="1:5">
      <c r="A5" s="14" t="s">
        <v>1201</v>
      </c>
      <c r="B5" s="42">
        <v>65076</v>
      </c>
      <c r="C5" s="26">
        <f>C6+C12+C16+C20+C24+C28</f>
        <v>63309</v>
      </c>
      <c r="D5" s="16">
        <f t="shared" ref="D5:D32" si="0">C5/B5</f>
        <v>0.972847132583441</v>
      </c>
      <c r="E5" s="17"/>
    </row>
    <row r="6" ht="27.75" customHeight="1" spans="1:5">
      <c r="A6" s="18" t="s">
        <v>1284</v>
      </c>
      <c r="B6" s="19">
        <v>9192</v>
      </c>
      <c r="C6" s="20">
        <f>SUM(C7:C11)</f>
        <v>9175</v>
      </c>
      <c r="D6" s="16">
        <f t="shared" si="0"/>
        <v>0.998150565709312</v>
      </c>
      <c r="E6" s="6"/>
    </row>
    <row r="7" ht="27.75" customHeight="1" spans="1:5">
      <c r="A7" s="18" t="s">
        <v>1285</v>
      </c>
      <c r="B7" s="19">
        <v>1962</v>
      </c>
      <c r="C7" s="20">
        <v>1740</v>
      </c>
      <c r="D7" s="16">
        <f t="shared" si="0"/>
        <v>0.886850152905199</v>
      </c>
      <c r="E7" s="6"/>
    </row>
    <row r="8" ht="27.75" customHeight="1" spans="1:5">
      <c r="A8" s="18" t="s">
        <v>1286</v>
      </c>
      <c r="B8" s="19">
        <v>6886</v>
      </c>
      <c r="C8" s="20">
        <v>7369</v>
      </c>
      <c r="D8" s="16">
        <f t="shared" si="0"/>
        <v>1.07014231774615</v>
      </c>
      <c r="E8" s="6"/>
    </row>
    <row r="9" ht="27.75" customHeight="1" spans="1:5">
      <c r="A9" s="18" t="s">
        <v>1287</v>
      </c>
      <c r="B9" s="19">
        <v>50</v>
      </c>
      <c r="C9" s="20">
        <v>58</v>
      </c>
      <c r="D9" s="16">
        <f t="shared" si="0"/>
        <v>1.16</v>
      </c>
      <c r="E9" s="6"/>
    </row>
    <row r="10" ht="27.75" customHeight="1" spans="1:5">
      <c r="A10" s="18" t="s">
        <v>1288</v>
      </c>
      <c r="B10" s="19">
        <v>294</v>
      </c>
      <c r="C10" s="20">
        <v>1</v>
      </c>
      <c r="D10" s="16">
        <f t="shared" si="0"/>
        <v>0.00340136054421769</v>
      </c>
      <c r="E10" s="6"/>
    </row>
    <row r="11" ht="27.75" customHeight="1" spans="1:5">
      <c r="A11" s="18" t="s">
        <v>1289</v>
      </c>
      <c r="B11" s="19">
        <v>27111</v>
      </c>
      <c r="C11" s="20">
        <v>7</v>
      </c>
      <c r="D11" s="16">
        <f t="shared" si="0"/>
        <v>0.000258197779499096</v>
      </c>
      <c r="E11" s="6"/>
    </row>
    <row r="12" ht="27.75" customHeight="1" spans="1:5">
      <c r="A12" s="18" t="s">
        <v>1290</v>
      </c>
      <c r="B12" s="19">
        <v>12049</v>
      </c>
      <c r="C12" s="20">
        <f>SUM(C13:C15)</f>
        <v>22829</v>
      </c>
      <c r="D12" s="16">
        <f t="shared" si="0"/>
        <v>1.89468005643622</v>
      </c>
      <c r="E12" s="6"/>
    </row>
    <row r="13" ht="27.75" customHeight="1" spans="1:5">
      <c r="A13" s="18" t="s">
        <v>1291</v>
      </c>
      <c r="B13" s="19">
        <v>14898</v>
      </c>
      <c r="C13" s="20">
        <v>10701</v>
      </c>
      <c r="D13" s="16">
        <f t="shared" si="0"/>
        <v>0.71828433346758</v>
      </c>
      <c r="E13" s="6"/>
    </row>
    <row r="14" ht="27.75" customHeight="1" spans="1:5">
      <c r="A14" s="18" t="s">
        <v>1286</v>
      </c>
      <c r="B14" s="19">
        <v>161</v>
      </c>
      <c r="C14" s="20">
        <v>12001</v>
      </c>
      <c r="D14" s="16">
        <f t="shared" si="0"/>
        <v>74.5403726708075</v>
      </c>
      <c r="E14" s="6"/>
    </row>
    <row r="15" ht="27.75" customHeight="1" spans="1:5">
      <c r="A15" s="18" t="s">
        <v>1287</v>
      </c>
      <c r="B15" s="19">
        <v>3</v>
      </c>
      <c r="C15" s="20">
        <v>127</v>
      </c>
      <c r="D15" s="16">
        <f t="shared" si="0"/>
        <v>42.3333333333333</v>
      </c>
      <c r="E15" s="17"/>
    </row>
    <row r="16" ht="27.75" customHeight="1" spans="1:5">
      <c r="A16" s="18" t="s">
        <v>1292</v>
      </c>
      <c r="B16" s="19">
        <v>7463</v>
      </c>
      <c r="C16" s="26">
        <f>SUM(C17:C19)</f>
        <v>7056</v>
      </c>
      <c r="D16" s="16">
        <f t="shared" si="0"/>
        <v>0.945464290499799</v>
      </c>
      <c r="E16" s="6"/>
    </row>
    <row r="17" ht="27.75" customHeight="1" spans="1:5">
      <c r="A17" s="18" t="s">
        <v>1293</v>
      </c>
      <c r="B17" s="19">
        <v>7376</v>
      </c>
      <c r="C17" s="20">
        <v>6994</v>
      </c>
      <c r="D17" s="16">
        <f t="shared" si="0"/>
        <v>0.948210412147505</v>
      </c>
      <c r="E17" s="17"/>
    </row>
    <row r="18" ht="27.75" customHeight="1" spans="1:5">
      <c r="A18" s="18" t="s">
        <v>1286</v>
      </c>
      <c r="B18" s="19"/>
      <c r="C18" s="20"/>
      <c r="D18" s="16" t="e">
        <f t="shared" si="0"/>
        <v>#DIV/0!</v>
      </c>
      <c r="E18" s="6"/>
    </row>
    <row r="19" ht="27.75" customHeight="1" spans="1:4">
      <c r="A19" s="18" t="s">
        <v>1287</v>
      </c>
      <c r="B19" s="19">
        <v>87</v>
      </c>
      <c r="C19" s="20">
        <v>62</v>
      </c>
      <c r="D19" s="16">
        <f t="shared" si="0"/>
        <v>0.71264367816092</v>
      </c>
    </row>
    <row r="20" ht="27.75" customHeight="1" spans="1:4">
      <c r="A20" s="18" t="s">
        <v>1294</v>
      </c>
      <c r="B20" s="19">
        <v>20484</v>
      </c>
      <c r="C20" s="26">
        <f>SUM(C21:C23)</f>
        <v>23735</v>
      </c>
      <c r="D20" s="16">
        <f t="shared" si="0"/>
        <v>1.15870923647725</v>
      </c>
    </row>
    <row r="21" ht="27.75" customHeight="1" spans="1:4">
      <c r="A21" s="18" t="s">
        <v>1295</v>
      </c>
      <c r="B21" s="19">
        <v>5278</v>
      </c>
      <c r="C21" s="26">
        <v>7040</v>
      </c>
      <c r="D21" s="16">
        <f t="shared" si="0"/>
        <v>1.33383857521789</v>
      </c>
    </row>
    <row r="22" ht="27.75" customHeight="1" spans="1:4">
      <c r="A22" s="18" t="s">
        <v>1286</v>
      </c>
      <c r="B22" s="19">
        <v>15056</v>
      </c>
      <c r="C22" s="26">
        <v>16640</v>
      </c>
      <c r="D22" s="16">
        <f t="shared" si="0"/>
        <v>1.10520722635494</v>
      </c>
    </row>
    <row r="23" ht="27.75" customHeight="1" spans="1:4">
      <c r="A23" s="18" t="s">
        <v>1287</v>
      </c>
      <c r="B23" s="19">
        <v>150</v>
      </c>
      <c r="C23" s="26">
        <v>55</v>
      </c>
      <c r="D23" s="16">
        <f t="shared" si="0"/>
        <v>0.366666666666667</v>
      </c>
    </row>
    <row r="24" ht="27.75" customHeight="1" spans="1:4">
      <c r="A24" s="18" t="s">
        <v>1296</v>
      </c>
      <c r="B24" s="19">
        <v>474</v>
      </c>
      <c r="C24" s="26">
        <f>SUM(C25:C27)</f>
        <v>288</v>
      </c>
      <c r="D24" s="16">
        <f t="shared" si="0"/>
        <v>0.607594936708861</v>
      </c>
    </row>
    <row r="25" ht="27.75" customHeight="1" spans="1:4">
      <c r="A25" s="18" t="s">
        <v>1297</v>
      </c>
      <c r="B25" s="19">
        <v>451</v>
      </c>
      <c r="C25" s="26">
        <v>268</v>
      </c>
      <c r="D25" s="16">
        <f t="shared" si="0"/>
        <v>0.594235033259424</v>
      </c>
    </row>
    <row r="26" ht="27.75" customHeight="1" spans="1:4">
      <c r="A26" s="18" t="s">
        <v>1287</v>
      </c>
      <c r="B26" s="19">
        <v>13</v>
      </c>
      <c r="C26" s="26">
        <v>11</v>
      </c>
      <c r="D26" s="16">
        <f t="shared" si="0"/>
        <v>0.846153846153846</v>
      </c>
    </row>
    <row r="27" ht="27.75" customHeight="1" spans="1:4">
      <c r="A27" s="18" t="s">
        <v>1289</v>
      </c>
      <c r="B27" s="19">
        <v>10</v>
      </c>
      <c r="C27" s="26">
        <v>9</v>
      </c>
      <c r="D27" s="16">
        <f t="shared" si="0"/>
        <v>0.9</v>
      </c>
    </row>
    <row r="28" ht="27.75" customHeight="1" spans="1:4">
      <c r="A28" s="18" t="s">
        <v>1298</v>
      </c>
      <c r="B28" s="19">
        <v>352</v>
      </c>
      <c r="C28" s="26">
        <f>SUM(C29:C30)</f>
        <v>226</v>
      </c>
      <c r="D28" s="16">
        <f t="shared" si="0"/>
        <v>0.642045454545455</v>
      </c>
    </row>
    <row r="29" ht="27.75" customHeight="1" spans="1:4">
      <c r="A29" s="18" t="s">
        <v>1299</v>
      </c>
      <c r="B29" s="19">
        <v>343</v>
      </c>
      <c r="C29" s="26">
        <v>220</v>
      </c>
      <c r="D29" s="16">
        <f t="shared" si="0"/>
        <v>0.641399416909621</v>
      </c>
    </row>
    <row r="30" ht="27.75" customHeight="1" spans="1:4">
      <c r="A30" s="18" t="s">
        <v>1287</v>
      </c>
      <c r="B30" s="19">
        <v>9</v>
      </c>
      <c r="C30" s="26">
        <v>6</v>
      </c>
      <c r="D30" s="16">
        <f t="shared" si="0"/>
        <v>0.666666666666667</v>
      </c>
    </row>
    <row r="31" ht="27.75" customHeight="1" spans="1:4">
      <c r="A31" s="29" t="s">
        <v>1300</v>
      </c>
      <c r="B31" s="19">
        <v>38581</v>
      </c>
      <c r="C31" s="26">
        <v>40509</v>
      </c>
      <c r="D31" s="16">
        <f t="shared" si="0"/>
        <v>1.04997278453125</v>
      </c>
    </row>
    <row r="32" ht="27.75" customHeight="1" spans="1:4">
      <c r="A32" s="30" t="s">
        <v>74</v>
      </c>
      <c r="B32" s="43">
        <v>103657</v>
      </c>
      <c r="C32" s="44">
        <f>C31+C5</f>
        <v>103818</v>
      </c>
      <c r="D32" s="33">
        <f t="shared" si="0"/>
        <v>1.00155319949449</v>
      </c>
    </row>
    <row r="33" ht="14.25" spans="4:4">
      <c r="D33" s="35"/>
    </row>
    <row r="34" ht="24.75" customHeight="1" spans="1:5">
      <c r="A34" s="36" t="s">
        <v>1301</v>
      </c>
      <c r="B34" s="34"/>
      <c r="C34" s="36"/>
      <c r="D34" s="37"/>
      <c r="E34" s="38"/>
    </row>
    <row r="35" ht="24.75" customHeight="1" spans="1:3">
      <c r="A35" s="39" t="s">
        <v>1302</v>
      </c>
      <c r="C35" s="39"/>
    </row>
  </sheetData>
  <mergeCells count="2">
    <mergeCell ref="A1:D1"/>
    <mergeCell ref="A34:D34"/>
  </mergeCells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A1" sqref="A1:D2"/>
    </sheetView>
  </sheetViews>
  <sheetFormatPr defaultColWidth="9" defaultRowHeight="13.5" outlineLevelCol="5"/>
  <cols>
    <col min="1" max="1" width="37.875" style="3" customWidth="1"/>
    <col min="2" max="2" width="15.125" style="1" customWidth="1"/>
    <col min="3" max="3" width="14.5" style="3" customWidth="1"/>
    <col min="4" max="4" width="27.375" style="4" customWidth="1"/>
    <col min="5" max="16384" width="9" style="3"/>
  </cols>
  <sheetData>
    <row r="1" ht="14.25" spans="1:6">
      <c r="A1" s="5" t="s">
        <v>1304</v>
      </c>
      <c r="B1" s="5"/>
      <c r="C1" s="5"/>
      <c r="D1" s="5"/>
      <c r="E1" s="6"/>
      <c r="F1" s="6"/>
    </row>
    <row r="2" ht="14.25" spans="1:6">
      <c r="A2" s="5"/>
      <c r="B2" s="5"/>
      <c r="C2" s="5"/>
      <c r="D2" s="5"/>
      <c r="E2" s="6"/>
      <c r="F2" s="6"/>
    </row>
    <row r="3" ht="14.25" spans="1:6">
      <c r="A3" s="7"/>
      <c r="B3" s="8"/>
      <c r="C3" s="7"/>
      <c r="D3" s="9" t="s">
        <v>27</v>
      </c>
      <c r="E3" s="6"/>
      <c r="F3" s="6"/>
    </row>
    <row r="4" s="1" customFormat="1" ht="27.75" customHeight="1" spans="1:5">
      <c r="A4" s="10" t="s">
        <v>28</v>
      </c>
      <c r="B4" s="11" t="s">
        <v>29</v>
      </c>
      <c r="C4" s="11" t="s">
        <v>30</v>
      </c>
      <c r="D4" s="12" t="s">
        <v>31</v>
      </c>
      <c r="E4" s="13"/>
    </row>
    <row r="5" ht="27.75" customHeight="1" spans="1:5">
      <c r="A5" s="14" t="s">
        <v>1277</v>
      </c>
      <c r="B5" s="15">
        <v>53973</v>
      </c>
      <c r="C5" s="15">
        <f>C6+C9+C12+C15+C18+C21</f>
        <v>57187</v>
      </c>
      <c r="D5" s="16">
        <f>C5/B5</f>
        <v>1.05954829266485</v>
      </c>
      <c r="E5" s="17"/>
    </row>
    <row r="6" ht="27.75" customHeight="1" spans="1:5">
      <c r="A6" s="18" t="s">
        <v>1284</v>
      </c>
      <c r="B6" s="19">
        <v>6744</v>
      </c>
      <c r="C6" s="20">
        <f>SUM(C7:C8)</f>
        <v>7033</v>
      </c>
      <c r="D6" s="16">
        <f t="shared" ref="D6:D25" si="0">C6/B6</f>
        <v>1.04285290628707</v>
      </c>
      <c r="E6" s="6"/>
    </row>
    <row r="7" ht="27.75" customHeight="1" spans="1:5">
      <c r="A7" s="18" t="s">
        <v>1305</v>
      </c>
      <c r="B7" s="19">
        <v>6744</v>
      </c>
      <c r="C7" s="20">
        <v>7032</v>
      </c>
      <c r="D7" s="16">
        <f t="shared" si="0"/>
        <v>1.04270462633452</v>
      </c>
      <c r="E7" s="6"/>
    </row>
    <row r="8" ht="27.75" customHeight="1" spans="1:5">
      <c r="A8" s="18" t="s">
        <v>1306</v>
      </c>
      <c r="B8" s="19"/>
      <c r="C8" s="20">
        <v>1</v>
      </c>
      <c r="D8" s="16" t="e">
        <f t="shared" si="0"/>
        <v>#DIV/0!</v>
      </c>
      <c r="E8" s="6"/>
    </row>
    <row r="9" ht="27.75" customHeight="1" spans="1:5">
      <c r="A9" s="18" t="s">
        <v>1290</v>
      </c>
      <c r="B9" s="21">
        <v>20415</v>
      </c>
      <c r="C9" s="22">
        <f>SUM(C10:C11)</f>
        <v>22643</v>
      </c>
      <c r="D9" s="16">
        <f t="shared" si="0"/>
        <v>1.10913543962772</v>
      </c>
      <c r="E9" s="6"/>
    </row>
    <row r="10" ht="27.75" customHeight="1" spans="1:5">
      <c r="A10" s="18" t="s">
        <v>1307</v>
      </c>
      <c r="B10" s="23">
        <v>20415</v>
      </c>
      <c r="C10" s="22">
        <v>22643</v>
      </c>
      <c r="D10" s="16">
        <f t="shared" si="0"/>
        <v>1.10913543962772</v>
      </c>
      <c r="E10" s="6"/>
    </row>
    <row r="11" ht="27.75" customHeight="1" spans="1:5">
      <c r="A11" s="18" t="s">
        <v>1306</v>
      </c>
      <c r="B11" s="19"/>
      <c r="C11" s="20"/>
      <c r="D11" s="16" t="e">
        <f t="shared" si="0"/>
        <v>#DIV/0!</v>
      </c>
      <c r="E11" s="17"/>
    </row>
    <row r="12" ht="27.75" customHeight="1" spans="1:5">
      <c r="A12" s="18" t="s">
        <v>1292</v>
      </c>
      <c r="B12" s="19">
        <v>5340</v>
      </c>
      <c r="C12" s="24">
        <f>SUM(C13:C14)</f>
        <v>5642</v>
      </c>
      <c r="D12" s="16">
        <f t="shared" si="0"/>
        <v>1.0565543071161</v>
      </c>
      <c r="E12" s="6"/>
    </row>
    <row r="13" ht="27.75" customHeight="1" spans="1:5">
      <c r="A13" s="18" t="s">
        <v>1308</v>
      </c>
      <c r="B13" s="25">
        <v>5340</v>
      </c>
      <c r="C13" s="24">
        <v>5642</v>
      </c>
      <c r="D13" s="16">
        <f t="shared" si="0"/>
        <v>1.0565543071161</v>
      </c>
      <c r="E13" s="17"/>
    </row>
    <row r="14" ht="27.75" customHeight="1" spans="1:4">
      <c r="A14" s="18" t="s">
        <v>1306</v>
      </c>
      <c r="B14" s="19"/>
      <c r="C14" s="20"/>
      <c r="D14" s="16" t="e">
        <f t="shared" si="0"/>
        <v>#DIV/0!</v>
      </c>
    </row>
    <row r="15" ht="27.75" customHeight="1" spans="1:4">
      <c r="A15" s="18" t="s">
        <v>1294</v>
      </c>
      <c r="B15" s="25">
        <v>20488</v>
      </c>
      <c r="C15" s="24">
        <f>SUM(C16:C17)</f>
        <v>20945</v>
      </c>
      <c r="D15" s="16">
        <f t="shared" si="0"/>
        <v>1.02230573994533</v>
      </c>
    </row>
    <row r="16" ht="27.75" customHeight="1" spans="1:4">
      <c r="A16" s="18" t="s">
        <v>1309</v>
      </c>
      <c r="B16" s="25">
        <v>20488</v>
      </c>
      <c r="C16" s="24">
        <v>20945</v>
      </c>
      <c r="D16" s="16">
        <f t="shared" si="0"/>
        <v>1.02230573994533</v>
      </c>
    </row>
    <row r="17" ht="27.75" customHeight="1" spans="1:4">
      <c r="A17" s="18" t="s">
        <v>1306</v>
      </c>
      <c r="B17" s="25"/>
      <c r="C17" s="26"/>
      <c r="D17" s="16" t="e">
        <f t="shared" si="0"/>
        <v>#DIV/0!</v>
      </c>
    </row>
    <row r="18" ht="27.75" customHeight="1" spans="1:4">
      <c r="A18" s="18" t="s">
        <v>1296</v>
      </c>
      <c r="B18" s="19">
        <v>457</v>
      </c>
      <c r="C18" s="27">
        <f>SUM(C19:C20)</f>
        <v>524</v>
      </c>
      <c r="D18" s="16">
        <f t="shared" si="0"/>
        <v>1.14660831509847</v>
      </c>
    </row>
    <row r="19" ht="27.75" customHeight="1" spans="1:4">
      <c r="A19" s="18" t="s">
        <v>1310</v>
      </c>
      <c r="B19" s="25">
        <v>457</v>
      </c>
      <c r="C19" s="27">
        <v>524</v>
      </c>
      <c r="D19" s="16">
        <f t="shared" si="0"/>
        <v>1.14660831509847</v>
      </c>
    </row>
    <row r="20" ht="27.75" customHeight="1" spans="1:4">
      <c r="A20" s="18" t="s">
        <v>1306</v>
      </c>
      <c r="B20" s="19"/>
      <c r="C20" s="26"/>
      <c r="D20" s="16" t="e">
        <f t="shared" si="0"/>
        <v>#DIV/0!</v>
      </c>
    </row>
    <row r="21" ht="27.75" customHeight="1" spans="1:4">
      <c r="A21" s="18" t="s">
        <v>1298</v>
      </c>
      <c r="B21" s="19">
        <v>529</v>
      </c>
      <c r="C21" s="28">
        <f>SUM(C22:C23)</f>
        <v>400</v>
      </c>
      <c r="D21" s="16">
        <f t="shared" si="0"/>
        <v>0.756143667296786</v>
      </c>
    </row>
    <row r="22" ht="27.75" customHeight="1" spans="1:4">
      <c r="A22" s="18" t="s">
        <v>1311</v>
      </c>
      <c r="B22" s="25">
        <v>529</v>
      </c>
      <c r="C22" s="28">
        <v>400</v>
      </c>
      <c r="D22" s="16">
        <f t="shared" si="0"/>
        <v>0.756143667296786</v>
      </c>
    </row>
    <row r="23" ht="27.75" customHeight="1" spans="1:4">
      <c r="A23" s="18" t="s">
        <v>1306</v>
      </c>
      <c r="B23" s="19"/>
      <c r="C23" s="26"/>
      <c r="D23" s="16" t="e">
        <f t="shared" si="0"/>
        <v>#DIV/0!</v>
      </c>
    </row>
    <row r="24" ht="27.75" customHeight="1" spans="1:4">
      <c r="A24" s="29" t="s">
        <v>1312</v>
      </c>
      <c r="B24" s="19">
        <v>49684</v>
      </c>
      <c r="C24" s="26">
        <v>46631</v>
      </c>
      <c r="D24" s="16">
        <f t="shared" si="0"/>
        <v>0.938551646405281</v>
      </c>
    </row>
    <row r="25" s="2" customFormat="1" ht="27.75" customHeight="1" spans="1:4">
      <c r="A25" s="30" t="s">
        <v>1129</v>
      </c>
      <c r="B25" s="31">
        <v>103657</v>
      </c>
      <c r="C25" s="32">
        <f>C5+C24</f>
        <v>103818</v>
      </c>
      <c r="D25" s="33">
        <f t="shared" si="0"/>
        <v>1.00155319949449</v>
      </c>
    </row>
    <row r="26" ht="14.25" spans="2:4">
      <c r="B26" s="34"/>
      <c r="D26" s="35"/>
    </row>
    <row r="27" ht="24.75" customHeight="1" spans="1:5">
      <c r="A27" s="36" t="s">
        <v>1301</v>
      </c>
      <c r="C27" s="36"/>
      <c r="D27" s="37"/>
      <c r="E27" s="38"/>
    </row>
    <row r="28" ht="24.75" customHeight="1" spans="1:3">
      <c r="A28" s="39" t="s">
        <v>1302</v>
      </c>
      <c r="C28" s="39"/>
    </row>
  </sheetData>
  <mergeCells count="1">
    <mergeCell ref="A1:D2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A1" sqref="A1:D2"/>
    </sheetView>
  </sheetViews>
  <sheetFormatPr defaultColWidth="9" defaultRowHeight="13.5" outlineLevelCol="5"/>
  <cols>
    <col min="1" max="1" width="37.875" style="3" customWidth="1"/>
    <col min="2" max="2" width="15.125" style="1" customWidth="1"/>
    <col min="3" max="3" width="14.5" style="3" customWidth="1"/>
    <col min="4" max="4" width="27.375" style="4" customWidth="1"/>
    <col min="5" max="16384" width="9" style="3"/>
  </cols>
  <sheetData>
    <row r="1" ht="14.25" spans="1:6">
      <c r="A1" s="5" t="s">
        <v>1313</v>
      </c>
      <c r="B1" s="5"/>
      <c r="C1" s="5"/>
      <c r="D1" s="5"/>
      <c r="E1" s="6"/>
      <c r="F1" s="6"/>
    </row>
    <row r="2" ht="14.25" spans="1:6">
      <c r="A2" s="5"/>
      <c r="B2" s="5"/>
      <c r="C2" s="5"/>
      <c r="D2" s="5"/>
      <c r="E2" s="6"/>
      <c r="F2" s="6"/>
    </row>
    <row r="3" ht="14.25" spans="1:6">
      <c r="A3" s="7"/>
      <c r="B3" s="8"/>
      <c r="C3" s="7"/>
      <c r="D3" s="9" t="s">
        <v>27</v>
      </c>
      <c r="E3" s="6"/>
      <c r="F3" s="6"/>
    </row>
    <row r="4" s="1" customFormat="1" ht="27.75" customHeight="1" spans="1:5">
      <c r="A4" s="10" t="s">
        <v>28</v>
      </c>
      <c r="B4" s="11" t="s">
        <v>29</v>
      </c>
      <c r="C4" s="11" t="s">
        <v>30</v>
      </c>
      <c r="D4" s="12" t="s">
        <v>31</v>
      </c>
      <c r="E4" s="13"/>
    </row>
    <row r="5" ht="27.75" customHeight="1" spans="1:5">
      <c r="A5" s="14" t="s">
        <v>1277</v>
      </c>
      <c r="B5" s="15">
        <v>53973</v>
      </c>
      <c r="C5" s="15">
        <f>C6+C9+C12+C15+C18+C21</f>
        <v>57187</v>
      </c>
      <c r="D5" s="16">
        <f t="shared" ref="D5:D25" si="0">C5/B5</f>
        <v>1.05954829266485</v>
      </c>
      <c r="E5" s="17"/>
    </row>
    <row r="6" ht="27.75" customHeight="1" spans="1:5">
      <c r="A6" s="18" t="s">
        <v>1284</v>
      </c>
      <c r="B6" s="19">
        <v>6744</v>
      </c>
      <c r="C6" s="20">
        <f>SUM(C7:C8)</f>
        <v>7033</v>
      </c>
      <c r="D6" s="16">
        <f t="shared" si="0"/>
        <v>1.04285290628707</v>
      </c>
      <c r="E6" s="6"/>
    </row>
    <row r="7" ht="27.75" customHeight="1" spans="1:5">
      <c r="A7" s="18" t="s">
        <v>1305</v>
      </c>
      <c r="B7" s="19">
        <v>6744</v>
      </c>
      <c r="C7" s="20">
        <v>7032</v>
      </c>
      <c r="D7" s="16">
        <f t="shared" si="0"/>
        <v>1.04270462633452</v>
      </c>
      <c r="E7" s="6"/>
    </row>
    <row r="8" ht="27.75" customHeight="1" spans="1:5">
      <c r="A8" s="18" t="s">
        <v>1306</v>
      </c>
      <c r="B8" s="19"/>
      <c r="C8" s="20">
        <v>1</v>
      </c>
      <c r="D8" s="16" t="e">
        <f t="shared" si="0"/>
        <v>#DIV/0!</v>
      </c>
      <c r="E8" s="6"/>
    </row>
    <row r="9" ht="27.75" customHeight="1" spans="1:5">
      <c r="A9" s="18" t="s">
        <v>1290</v>
      </c>
      <c r="B9" s="21">
        <v>20415</v>
      </c>
      <c r="C9" s="22">
        <f>SUM(C10:C11)</f>
        <v>22643</v>
      </c>
      <c r="D9" s="16">
        <f t="shared" si="0"/>
        <v>1.10913543962772</v>
      </c>
      <c r="E9" s="6"/>
    </row>
    <row r="10" ht="27.75" customHeight="1" spans="1:5">
      <c r="A10" s="18" t="s">
        <v>1307</v>
      </c>
      <c r="B10" s="23">
        <v>20415</v>
      </c>
      <c r="C10" s="22">
        <v>22643</v>
      </c>
      <c r="D10" s="16">
        <f t="shared" si="0"/>
        <v>1.10913543962772</v>
      </c>
      <c r="E10" s="6"/>
    </row>
    <row r="11" ht="27.75" customHeight="1" spans="1:5">
      <c r="A11" s="18" t="s">
        <v>1306</v>
      </c>
      <c r="B11" s="19"/>
      <c r="C11" s="20"/>
      <c r="D11" s="16" t="e">
        <f t="shared" si="0"/>
        <v>#DIV/0!</v>
      </c>
      <c r="E11" s="17"/>
    </row>
    <row r="12" ht="27.75" customHeight="1" spans="1:5">
      <c r="A12" s="18" t="s">
        <v>1292</v>
      </c>
      <c r="B12" s="19">
        <v>5340</v>
      </c>
      <c r="C12" s="24">
        <f>SUM(C13:C14)</f>
        <v>5642</v>
      </c>
      <c r="D12" s="16">
        <f t="shared" si="0"/>
        <v>1.0565543071161</v>
      </c>
      <c r="E12" s="6"/>
    </row>
    <row r="13" ht="27.75" customHeight="1" spans="1:5">
      <c r="A13" s="18" t="s">
        <v>1308</v>
      </c>
      <c r="B13" s="25">
        <v>5340</v>
      </c>
      <c r="C13" s="24">
        <v>5642</v>
      </c>
      <c r="D13" s="16">
        <f t="shared" si="0"/>
        <v>1.0565543071161</v>
      </c>
      <c r="E13" s="17"/>
    </row>
    <row r="14" ht="27.75" customHeight="1" spans="1:4">
      <c r="A14" s="18" t="s">
        <v>1306</v>
      </c>
      <c r="B14" s="19"/>
      <c r="C14" s="20"/>
      <c r="D14" s="16" t="e">
        <f t="shared" si="0"/>
        <v>#DIV/0!</v>
      </c>
    </row>
    <row r="15" ht="27.75" customHeight="1" spans="1:4">
      <c r="A15" s="18" t="s">
        <v>1294</v>
      </c>
      <c r="B15" s="25">
        <v>20488</v>
      </c>
      <c r="C15" s="24">
        <f>SUM(C16:C17)</f>
        <v>20945</v>
      </c>
      <c r="D15" s="16">
        <f t="shared" si="0"/>
        <v>1.02230573994533</v>
      </c>
    </row>
    <row r="16" ht="27.75" customHeight="1" spans="1:4">
      <c r="A16" s="18" t="s">
        <v>1309</v>
      </c>
      <c r="B16" s="25">
        <v>20488</v>
      </c>
      <c r="C16" s="24">
        <v>20945</v>
      </c>
      <c r="D16" s="16">
        <f t="shared" si="0"/>
        <v>1.02230573994533</v>
      </c>
    </row>
    <row r="17" ht="27.75" customHeight="1" spans="1:4">
      <c r="A17" s="18" t="s">
        <v>1306</v>
      </c>
      <c r="B17" s="25"/>
      <c r="C17" s="26"/>
      <c r="D17" s="16" t="e">
        <f t="shared" si="0"/>
        <v>#DIV/0!</v>
      </c>
    </row>
    <row r="18" ht="27.75" customHeight="1" spans="1:4">
      <c r="A18" s="18" t="s">
        <v>1296</v>
      </c>
      <c r="B18" s="19">
        <v>457</v>
      </c>
      <c r="C18" s="27">
        <f>SUM(C19:C20)</f>
        <v>524</v>
      </c>
      <c r="D18" s="16">
        <f t="shared" si="0"/>
        <v>1.14660831509847</v>
      </c>
    </row>
    <row r="19" ht="27.75" customHeight="1" spans="1:4">
      <c r="A19" s="18" t="s">
        <v>1310</v>
      </c>
      <c r="B19" s="25">
        <v>457</v>
      </c>
      <c r="C19" s="27">
        <v>524</v>
      </c>
      <c r="D19" s="16">
        <f t="shared" si="0"/>
        <v>1.14660831509847</v>
      </c>
    </row>
    <row r="20" ht="27.75" customHeight="1" spans="1:4">
      <c r="A20" s="18" t="s">
        <v>1306</v>
      </c>
      <c r="B20" s="19"/>
      <c r="C20" s="26"/>
      <c r="D20" s="16" t="e">
        <f t="shared" si="0"/>
        <v>#DIV/0!</v>
      </c>
    </row>
    <row r="21" ht="27.75" customHeight="1" spans="1:4">
      <c r="A21" s="18" t="s">
        <v>1298</v>
      </c>
      <c r="B21" s="19">
        <v>529</v>
      </c>
      <c r="C21" s="28">
        <f>SUM(C22:C23)</f>
        <v>400</v>
      </c>
      <c r="D21" s="16">
        <f t="shared" si="0"/>
        <v>0.756143667296786</v>
      </c>
    </row>
    <row r="22" ht="27.75" customHeight="1" spans="1:4">
      <c r="A22" s="18" t="s">
        <v>1311</v>
      </c>
      <c r="B22" s="25">
        <v>529</v>
      </c>
      <c r="C22" s="28">
        <v>400</v>
      </c>
      <c r="D22" s="16">
        <f t="shared" si="0"/>
        <v>0.756143667296786</v>
      </c>
    </row>
    <row r="23" ht="27.75" customHeight="1" spans="1:4">
      <c r="A23" s="18" t="s">
        <v>1306</v>
      </c>
      <c r="B23" s="19"/>
      <c r="C23" s="26"/>
      <c r="D23" s="16" t="e">
        <f t="shared" si="0"/>
        <v>#DIV/0!</v>
      </c>
    </row>
    <row r="24" ht="27.75" customHeight="1" spans="1:4">
      <c r="A24" s="29" t="s">
        <v>1312</v>
      </c>
      <c r="B24" s="19">
        <v>49684</v>
      </c>
      <c r="C24" s="26">
        <v>46631</v>
      </c>
      <c r="D24" s="16">
        <f t="shared" si="0"/>
        <v>0.938551646405281</v>
      </c>
    </row>
    <row r="25" s="2" customFormat="1" ht="27.75" customHeight="1" spans="1:4">
      <c r="A25" s="30" t="s">
        <v>1129</v>
      </c>
      <c r="B25" s="31">
        <v>103657</v>
      </c>
      <c r="C25" s="32">
        <f>C5+C24</f>
        <v>103818</v>
      </c>
      <c r="D25" s="33">
        <f t="shared" si="0"/>
        <v>1.00155319949449</v>
      </c>
    </row>
    <row r="26" ht="14.25" spans="2:4">
      <c r="B26" s="34"/>
      <c r="D26" s="35"/>
    </row>
    <row r="27" ht="24.75" customHeight="1" spans="1:5">
      <c r="A27" s="36" t="s">
        <v>1301</v>
      </c>
      <c r="C27" s="36"/>
      <c r="D27" s="37"/>
      <c r="E27" s="38"/>
    </row>
    <row r="28" ht="24.75" customHeight="1" spans="1:3">
      <c r="A28" s="39" t="s">
        <v>1302</v>
      </c>
      <c r="C28" s="39"/>
    </row>
  </sheetData>
  <mergeCells count="1">
    <mergeCell ref="A1:D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A1" sqref="A1:D2"/>
    </sheetView>
  </sheetViews>
  <sheetFormatPr defaultColWidth="9" defaultRowHeight="13.5" outlineLevelCol="3"/>
  <cols>
    <col min="1" max="1" width="41" customWidth="1"/>
    <col min="2" max="2" width="19.25" customWidth="1"/>
    <col min="3" max="3" width="17" style="1" customWidth="1"/>
    <col min="4" max="4" width="23.625" style="225" customWidth="1"/>
  </cols>
  <sheetData>
    <row r="1" spans="1:4">
      <c r="A1" s="45" t="s">
        <v>44</v>
      </c>
      <c r="B1" s="45"/>
      <c r="C1" s="45"/>
      <c r="D1" s="48"/>
    </row>
    <row r="2" ht="33.75" customHeight="1" spans="1:4">
      <c r="A2" s="45"/>
      <c r="B2" s="45"/>
      <c r="C2" s="45"/>
      <c r="D2" s="48"/>
    </row>
    <row r="4" ht="29.25" customHeight="1" spans="3:4">
      <c r="C4" s="118" t="s">
        <v>27</v>
      </c>
      <c r="D4" s="118"/>
    </row>
    <row r="5" ht="40.5" customHeight="1" spans="1:4">
      <c r="A5" s="10" t="s">
        <v>28</v>
      </c>
      <c r="B5" s="10" t="s">
        <v>29</v>
      </c>
      <c r="C5" s="10" t="s">
        <v>30</v>
      </c>
      <c r="D5" s="12" t="s">
        <v>31</v>
      </c>
    </row>
    <row r="6" ht="40.5" customHeight="1" spans="1:4">
      <c r="A6" s="46" t="s">
        <v>32</v>
      </c>
      <c r="B6" s="47">
        <v>31685</v>
      </c>
      <c r="C6" s="47">
        <v>33210</v>
      </c>
      <c r="D6" s="49">
        <f t="shared" ref="D6:D15" si="0">C6/B6</f>
        <v>1.04813002998264</v>
      </c>
    </row>
    <row r="7" ht="40.5" customHeight="1" spans="1:4">
      <c r="A7" s="46" t="s">
        <v>33</v>
      </c>
      <c r="B7" s="47">
        <v>233327</v>
      </c>
      <c r="C7" s="47">
        <v>204833</v>
      </c>
      <c r="D7" s="49">
        <f t="shared" si="0"/>
        <v>0.877879542444724</v>
      </c>
    </row>
    <row r="8" ht="40.5" customHeight="1" spans="1:4">
      <c r="A8" s="47" t="s">
        <v>34</v>
      </c>
      <c r="B8" s="47">
        <v>5232</v>
      </c>
      <c r="C8" s="47">
        <v>5232</v>
      </c>
      <c r="D8" s="49">
        <f t="shared" si="0"/>
        <v>1</v>
      </c>
    </row>
    <row r="9" ht="40.5" customHeight="1" spans="1:4">
      <c r="A9" s="47" t="s">
        <v>35</v>
      </c>
      <c r="B9" s="47">
        <v>150839</v>
      </c>
      <c r="C9" s="47">
        <v>137554</v>
      </c>
      <c r="D9" s="49">
        <f t="shared" si="0"/>
        <v>0.911925960792633</v>
      </c>
    </row>
    <row r="10" ht="40.5" customHeight="1" spans="1:4">
      <c r="A10" s="47" t="s">
        <v>36</v>
      </c>
      <c r="B10" s="47">
        <v>77256</v>
      </c>
      <c r="C10" s="47">
        <v>62047</v>
      </c>
      <c r="D10" s="49">
        <f t="shared" si="0"/>
        <v>0.803135031583307</v>
      </c>
    </row>
    <row r="11" ht="40.5" customHeight="1" spans="1:4">
      <c r="A11" s="46" t="s">
        <v>37</v>
      </c>
      <c r="B11" s="47">
        <v>5101</v>
      </c>
      <c r="C11" s="47">
        <v>6170</v>
      </c>
      <c r="D11" s="49">
        <f t="shared" si="0"/>
        <v>1.20956675161733</v>
      </c>
    </row>
    <row r="12" ht="40.5" customHeight="1" spans="1:4">
      <c r="A12" s="46" t="s">
        <v>38</v>
      </c>
      <c r="B12" s="47"/>
      <c r="C12" s="47"/>
      <c r="D12" s="49" t="e">
        <f t="shared" si="0"/>
        <v>#DIV/0!</v>
      </c>
    </row>
    <row r="13" ht="40.5" customHeight="1" spans="1:4">
      <c r="A13" s="46" t="s">
        <v>39</v>
      </c>
      <c r="B13" s="47">
        <v>5935</v>
      </c>
      <c r="C13" s="47">
        <v>27309</v>
      </c>
      <c r="D13" s="49">
        <f t="shared" si="0"/>
        <v>4.60134793597304</v>
      </c>
    </row>
    <row r="14" ht="40.5" customHeight="1" spans="1:4">
      <c r="A14" s="46" t="s">
        <v>40</v>
      </c>
      <c r="B14" s="47">
        <v>60800</v>
      </c>
      <c r="C14" s="47"/>
      <c r="D14" s="49">
        <f t="shared" si="0"/>
        <v>0</v>
      </c>
    </row>
    <row r="15" ht="40.5" customHeight="1" spans="1:4">
      <c r="A15" s="10" t="s">
        <v>41</v>
      </c>
      <c r="B15" s="10">
        <f>SUM(B6+B11+B13+B14)+B7</f>
        <v>336848</v>
      </c>
      <c r="C15" s="10">
        <f>C6+C7+C12+C13+C11</f>
        <v>271522</v>
      </c>
      <c r="D15" s="12">
        <f t="shared" si="0"/>
        <v>0.806066831330452</v>
      </c>
    </row>
    <row r="16" ht="35.25" customHeight="1" spans="1:4">
      <c r="A16" s="226" t="s">
        <v>42</v>
      </c>
      <c r="B16" s="226"/>
      <c r="C16" s="226"/>
      <c r="D16" s="226"/>
    </row>
    <row r="17" ht="20.25" customHeight="1" spans="1:4">
      <c r="A17" s="226"/>
      <c r="B17" s="226"/>
      <c r="C17" s="226"/>
      <c r="D17" s="226"/>
    </row>
    <row r="18" ht="5.25" customHeight="1" spans="1:4">
      <c r="A18" s="226"/>
      <c r="B18" s="226"/>
      <c r="C18" s="226"/>
      <c r="D18" s="226"/>
    </row>
    <row r="19" ht="16" customHeight="1" spans="1:4">
      <c r="A19" s="226" t="s">
        <v>43</v>
      </c>
      <c r="B19" s="226"/>
      <c r="C19" s="226"/>
      <c r="D19" s="226"/>
    </row>
    <row r="20" spans="1:4">
      <c r="A20" s="226"/>
      <c r="B20" s="226"/>
      <c r="C20" s="226"/>
      <c r="D20" s="226"/>
    </row>
  </sheetData>
  <mergeCells count="4">
    <mergeCell ref="C4:D4"/>
    <mergeCell ref="A1:D2"/>
    <mergeCell ref="A16:D18"/>
    <mergeCell ref="A19:D2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A2" sqref="A2:D2"/>
    </sheetView>
  </sheetViews>
  <sheetFormatPr defaultColWidth="9" defaultRowHeight="13.5" outlineLevelCol="3"/>
  <cols>
    <col min="1" max="1" width="30.125" style="213" customWidth="1"/>
    <col min="2" max="2" width="19.875" style="213" customWidth="1"/>
    <col min="3" max="3" width="17.25" style="213" customWidth="1"/>
    <col min="4" max="4" width="28.625" style="213" customWidth="1"/>
    <col min="5" max="16384" width="9" style="213"/>
  </cols>
  <sheetData>
    <row r="1" ht="14.25" spans="1:4">
      <c r="A1" s="214"/>
      <c r="B1" s="215"/>
      <c r="C1" s="215"/>
      <c r="D1" s="215"/>
    </row>
    <row r="2" ht="20.25" spans="1:4">
      <c r="A2" s="216" t="s">
        <v>45</v>
      </c>
      <c r="B2" s="216"/>
      <c r="C2" s="216"/>
      <c r="D2" s="216"/>
    </row>
    <row r="3" ht="14.25" spans="1:4">
      <c r="A3" s="214"/>
      <c r="B3" s="215"/>
      <c r="C3" s="215"/>
      <c r="D3" s="217" t="s">
        <v>27</v>
      </c>
    </row>
    <row r="4" spans="1:4">
      <c r="A4" s="10" t="s">
        <v>28</v>
      </c>
      <c r="B4" s="10" t="s">
        <v>29</v>
      </c>
      <c r="C4" s="10" t="s">
        <v>30</v>
      </c>
      <c r="D4" s="12" t="s">
        <v>31</v>
      </c>
    </row>
    <row r="5" ht="18.75" customHeight="1" spans="1:4">
      <c r="A5" s="218" t="s">
        <v>46</v>
      </c>
      <c r="B5" s="219">
        <f>SUM(B6:B22)</f>
        <v>19069</v>
      </c>
      <c r="C5" s="219">
        <f>SUM(C6:C22)</f>
        <v>21600</v>
      </c>
      <c r="D5" s="220">
        <f>C5/B5</f>
        <v>1.13272851224501</v>
      </c>
    </row>
    <row r="6" ht="18.75" customHeight="1" spans="1:4">
      <c r="A6" s="218" t="s">
        <v>47</v>
      </c>
      <c r="B6" s="219">
        <v>6445</v>
      </c>
      <c r="C6" s="219">
        <v>7335</v>
      </c>
      <c r="D6" s="220">
        <f t="shared" ref="D6:D33" si="0">C6/B6</f>
        <v>1.13809154383243</v>
      </c>
    </row>
    <row r="7" ht="18.75" customHeight="1" spans="1:4">
      <c r="A7" s="218" t="s">
        <v>48</v>
      </c>
      <c r="B7" s="219"/>
      <c r="C7" s="219"/>
      <c r="D7" s="220" t="e">
        <f t="shared" si="0"/>
        <v>#DIV/0!</v>
      </c>
    </row>
    <row r="8" ht="18.75" customHeight="1" spans="1:4">
      <c r="A8" s="218" t="s">
        <v>49</v>
      </c>
      <c r="B8" s="219">
        <v>1988</v>
      </c>
      <c r="C8" s="219">
        <v>2246</v>
      </c>
      <c r="D8" s="220">
        <f t="shared" si="0"/>
        <v>1.12977867203219</v>
      </c>
    </row>
    <row r="9" ht="18.75" customHeight="1" spans="1:4">
      <c r="A9" s="218" t="s">
        <v>50</v>
      </c>
      <c r="B9" s="219"/>
      <c r="C9" s="219"/>
      <c r="D9" s="220" t="e">
        <f t="shared" si="0"/>
        <v>#DIV/0!</v>
      </c>
    </row>
    <row r="10" ht="18.75" customHeight="1" spans="1:4">
      <c r="A10" s="218" t="s">
        <v>51</v>
      </c>
      <c r="B10" s="219">
        <v>931</v>
      </c>
      <c r="C10" s="219">
        <v>1052</v>
      </c>
      <c r="D10" s="220">
        <f t="shared" si="0"/>
        <v>1.12996777658432</v>
      </c>
    </row>
    <row r="11" ht="18.75" customHeight="1" spans="1:4">
      <c r="A11" s="218" t="s">
        <v>52</v>
      </c>
      <c r="B11" s="219">
        <v>165</v>
      </c>
      <c r="C11" s="219">
        <v>186</v>
      </c>
      <c r="D11" s="220">
        <f t="shared" si="0"/>
        <v>1.12727272727273</v>
      </c>
    </row>
    <row r="12" ht="18.75" customHeight="1" spans="1:4">
      <c r="A12" s="218" t="s">
        <v>53</v>
      </c>
      <c r="B12" s="219">
        <v>923</v>
      </c>
      <c r="C12" s="219">
        <v>1043</v>
      </c>
      <c r="D12" s="220">
        <f t="shared" si="0"/>
        <v>1.13001083423619</v>
      </c>
    </row>
    <row r="13" ht="18.75" customHeight="1" spans="1:4">
      <c r="A13" s="218" t="s">
        <v>54</v>
      </c>
      <c r="B13" s="219">
        <v>434</v>
      </c>
      <c r="C13" s="219">
        <v>490</v>
      </c>
      <c r="D13" s="220">
        <f t="shared" si="0"/>
        <v>1.12903225806452</v>
      </c>
    </row>
    <row r="14" ht="18.75" customHeight="1" spans="1:4">
      <c r="A14" s="218" t="s">
        <v>55</v>
      </c>
      <c r="B14" s="219">
        <v>181</v>
      </c>
      <c r="C14" s="219">
        <v>205</v>
      </c>
      <c r="D14" s="220">
        <f t="shared" si="0"/>
        <v>1.13259668508287</v>
      </c>
    </row>
    <row r="15" ht="18.75" customHeight="1" spans="1:4">
      <c r="A15" s="218" t="s">
        <v>56</v>
      </c>
      <c r="B15" s="219">
        <v>343</v>
      </c>
      <c r="C15" s="219">
        <v>388</v>
      </c>
      <c r="D15" s="220">
        <f t="shared" si="0"/>
        <v>1.13119533527697</v>
      </c>
    </row>
    <row r="16" ht="18.75" customHeight="1" spans="1:4">
      <c r="A16" s="218" t="s">
        <v>57</v>
      </c>
      <c r="B16" s="219">
        <v>3093</v>
      </c>
      <c r="C16" s="219">
        <v>3495</v>
      </c>
      <c r="D16" s="220">
        <f t="shared" si="0"/>
        <v>1.12997090203686</v>
      </c>
    </row>
    <row r="17" ht="18.75" customHeight="1" spans="1:4">
      <c r="A17" s="218" t="s">
        <v>58</v>
      </c>
      <c r="B17" s="219">
        <v>339</v>
      </c>
      <c r="C17" s="219">
        <v>383</v>
      </c>
      <c r="D17" s="220">
        <f t="shared" si="0"/>
        <v>1.12979351032448</v>
      </c>
    </row>
    <row r="18" ht="18.75" customHeight="1" spans="1:4">
      <c r="A18" s="218" t="s">
        <v>59</v>
      </c>
      <c r="B18" s="219">
        <v>3085</v>
      </c>
      <c r="C18" s="219">
        <v>3486</v>
      </c>
      <c r="D18" s="220">
        <f t="shared" si="0"/>
        <v>1.12998379254457</v>
      </c>
    </row>
    <row r="19" ht="18.75" customHeight="1" spans="1:4">
      <c r="A19" s="218" t="s">
        <v>60</v>
      </c>
      <c r="B19" s="219">
        <v>1114</v>
      </c>
      <c r="C19" s="219">
        <v>1259</v>
      </c>
      <c r="D19" s="220">
        <f t="shared" si="0"/>
        <v>1.13016157989228</v>
      </c>
    </row>
    <row r="20" ht="18.75" customHeight="1" spans="1:4">
      <c r="A20" s="218" t="s">
        <v>61</v>
      </c>
      <c r="B20" s="219"/>
      <c r="C20" s="219"/>
      <c r="D20" s="220" t="e">
        <f t="shared" si="0"/>
        <v>#DIV/0!</v>
      </c>
    </row>
    <row r="21" ht="18.75" customHeight="1" spans="1:4">
      <c r="A21" s="218" t="s">
        <v>62</v>
      </c>
      <c r="B21" s="219">
        <v>28</v>
      </c>
      <c r="C21" s="219">
        <v>32</v>
      </c>
      <c r="D21" s="220">
        <f t="shared" si="0"/>
        <v>1.14285714285714</v>
      </c>
    </row>
    <row r="22" ht="18.75" customHeight="1" spans="1:4">
      <c r="A22" s="218" t="s">
        <v>63</v>
      </c>
      <c r="B22" s="219"/>
      <c r="C22" s="221"/>
      <c r="D22" s="220" t="e">
        <f t="shared" si="0"/>
        <v>#DIV/0!</v>
      </c>
    </row>
    <row r="23" ht="18.75" customHeight="1" spans="1:4">
      <c r="A23" s="218" t="s">
        <v>64</v>
      </c>
      <c r="B23" s="219">
        <f>SUM(B24:B31)</f>
        <v>12616</v>
      </c>
      <c r="C23" s="219">
        <f>SUM(C24:C31)</f>
        <v>11610</v>
      </c>
      <c r="D23" s="220">
        <f t="shared" si="0"/>
        <v>0.920259987317692</v>
      </c>
    </row>
    <row r="24" ht="18.75" customHeight="1" spans="1:4">
      <c r="A24" s="218" t="s">
        <v>65</v>
      </c>
      <c r="B24" s="219">
        <v>1454</v>
      </c>
      <c r="C24" s="219">
        <v>1599</v>
      </c>
      <c r="D24" s="220">
        <f t="shared" si="0"/>
        <v>1.09972489683631</v>
      </c>
    </row>
    <row r="25" ht="18.75" customHeight="1" spans="1:4">
      <c r="A25" s="218" t="s">
        <v>66</v>
      </c>
      <c r="B25" s="219">
        <v>2908</v>
      </c>
      <c r="C25" s="219">
        <v>2908</v>
      </c>
      <c r="D25" s="220">
        <f t="shared" si="0"/>
        <v>1</v>
      </c>
    </row>
    <row r="26" ht="18.75" customHeight="1" spans="1:4">
      <c r="A26" s="218" t="s">
        <v>67</v>
      </c>
      <c r="B26" s="219">
        <v>4049</v>
      </c>
      <c r="C26" s="219">
        <v>4049</v>
      </c>
      <c r="D26" s="220">
        <f t="shared" si="0"/>
        <v>1</v>
      </c>
    </row>
    <row r="27" ht="18.75" customHeight="1" spans="1:4">
      <c r="A27" s="218" t="s">
        <v>68</v>
      </c>
      <c r="B27" s="219"/>
      <c r="C27" s="219"/>
      <c r="D27" s="220" t="e">
        <f t="shared" si="0"/>
        <v>#DIV/0!</v>
      </c>
    </row>
    <row r="28" ht="18.75" customHeight="1" spans="1:4">
      <c r="A28" s="218" t="s">
        <v>69</v>
      </c>
      <c r="B28" s="219">
        <v>3539</v>
      </c>
      <c r="C28" s="219">
        <v>2961</v>
      </c>
      <c r="D28" s="220">
        <f t="shared" si="0"/>
        <v>0.836677027408873</v>
      </c>
    </row>
    <row r="29" ht="18.75" customHeight="1" spans="1:4">
      <c r="A29" s="218" t="s">
        <v>70</v>
      </c>
      <c r="B29" s="219"/>
      <c r="C29" s="219"/>
      <c r="D29" s="220" t="e">
        <f t="shared" si="0"/>
        <v>#DIV/0!</v>
      </c>
    </row>
    <row r="30" ht="18.75" customHeight="1" spans="1:4">
      <c r="A30" s="218" t="s">
        <v>71</v>
      </c>
      <c r="B30" s="219">
        <v>666</v>
      </c>
      <c r="C30" s="219">
        <v>93</v>
      </c>
      <c r="D30" s="220">
        <f t="shared" si="0"/>
        <v>0.13963963963964</v>
      </c>
    </row>
    <row r="31" ht="18.75" customHeight="1" spans="1:4">
      <c r="A31" s="218" t="s">
        <v>72</v>
      </c>
      <c r="B31" s="222"/>
      <c r="C31" s="222"/>
      <c r="D31" s="220" t="e">
        <f t="shared" si="0"/>
        <v>#DIV/0!</v>
      </c>
    </row>
    <row r="32" ht="18.75" customHeight="1" spans="1:4">
      <c r="A32" s="218" t="s">
        <v>73</v>
      </c>
      <c r="B32" s="219"/>
      <c r="C32" s="219"/>
      <c r="D32" s="220" t="e">
        <f t="shared" si="0"/>
        <v>#DIV/0!</v>
      </c>
    </row>
    <row r="33" ht="18.75" customHeight="1" spans="1:4">
      <c r="A33" s="223" t="s">
        <v>74</v>
      </c>
      <c r="B33" s="219">
        <f>B23+B5</f>
        <v>31685</v>
      </c>
      <c r="C33" s="219">
        <v>38053</v>
      </c>
      <c r="D33" s="220">
        <f t="shared" si="0"/>
        <v>1.20097838093735</v>
      </c>
    </row>
    <row r="34" ht="14.25" spans="1:4">
      <c r="A34" s="224" t="s">
        <v>73</v>
      </c>
      <c r="B34" s="224"/>
      <c r="C34" s="224"/>
      <c r="D34" s="224"/>
    </row>
    <row r="35" ht="14.25" spans="1:4">
      <c r="A35" s="215"/>
      <c r="B35" s="215"/>
      <c r="C35" s="215"/>
      <c r="D35" s="215"/>
    </row>
    <row r="36" ht="14.25" spans="1:4">
      <c r="A36" s="215"/>
      <c r="B36" s="215"/>
      <c r="C36" s="215"/>
      <c r="D36" s="215"/>
    </row>
    <row r="37" ht="14.25" spans="1:4">
      <c r="A37" s="215"/>
      <c r="B37" s="215"/>
      <c r="C37" s="215"/>
      <c r="D37" s="215"/>
    </row>
    <row r="38" ht="14.25" spans="1:4">
      <c r="A38" s="215"/>
      <c r="B38" s="215"/>
      <c r="C38" s="215"/>
      <c r="D38" s="215"/>
    </row>
  </sheetData>
  <mergeCells count="2">
    <mergeCell ref="A2:D2"/>
    <mergeCell ref="A34:D3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A2" sqref="A2:D2"/>
    </sheetView>
  </sheetViews>
  <sheetFormatPr defaultColWidth="9" defaultRowHeight="13.5" outlineLevelCol="3"/>
  <cols>
    <col min="1" max="1" width="30.125" style="213" customWidth="1"/>
    <col min="2" max="2" width="19.875" style="213" customWidth="1"/>
    <col min="3" max="3" width="17.25" style="213" customWidth="1"/>
    <col min="4" max="4" width="28.625" style="213" customWidth="1"/>
    <col min="5" max="16384" width="9" style="213"/>
  </cols>
  <sheetData>
    <row r="1" ht="14.25" spans="1:4">
      <c r="A1" s="214"/>
      <c r="B1" s="215"/>
      <c r="C1" s="215"/>
      <c r="D1" s="215"/>
    </row>
    <row r="2" ht="20.25" spans="1:4">
      <c r="A2" s="216" t="s">
        <v>75</v>
      </c>
      <c r="B2" s="216"/>
      <c r="C2" s="216"/>
      <c r="D2" s="216"/>
    </row>
    <row r="3" ht="14.25" spans="1:4">
      <c r="A3" s="214"/>
      <c r="B3" s="215"/>
      <c r="C3" s="215"/>
      <c r="D3" s="217" t="s">
        <v>27</v>
      </c>
    </row>
    <row r="4" spans="1:4">
      <c r="A4" s="10" t="s">
        <v>28</v>
      </c>
      <c r="B4" s="10" t="s">
        <v>29</v>
      </c>
      <c r="C4" s="10" t="s">
        <v>30</v>
      </c>
      <c r="D4" s="12" t="s">
        <v>31</v>
      </c>
    </row>
    <row r="5" ht="18.75" customHeight="1" spans="1:4">
      <c r="A5" s="218" t="s">
        <v>46</v>
      </c>
      <c r="B5" s="219">
        <f>SUM(B6:B22)</f>
        <v>19069</v>
      </c>
      <c r="C5" s="219">
        <f>SUM(C6:C22)</f>
        <v>21600</v>
      </c>
      <c r="D5" s="220">
        <f t="shared" ref="D5:D33" si="0">C5/B5</f>
        <v>1.13272851224501</v>
      </c>
    </row>
    <row r="6" ht="18.75" customHeight="1" spans="1:4">
      <c r="A6" s="218" t="s">
        <v>47</v>
      </c>
      <c r="B6" s="219">
        <v>6445</v>
      </c>
      <c r="C6" s="219">
        <v>7335</v>
      </c>
      <c r="D6" s="220">
        <f t="shared" si="0"/>
        <v>1.13809154383243</v>
      </c>
    </row>
    <row r="7" ht="18.75" customHeight="1" spans="1:4">
      <c r="A7" s="218" t="s">
        <v>48</v>
      </c>
      <c r="B7" s="219"/>
      <c r="C7" s="219"/>
      <c r="D7" s="220" t="e">
        <f t="shared" si="0"/>
        <v>#DIV/0!</v>
      </c>
    </row>
    <row r="8" ht="18.75" customHeight="1" spans="1:4">
      <c r="A8" s="218" t="s">
        <v>49</v>
      </c>
      <c r="B8" s="219">
        <v>1988</v>
      </c>
      <c r="C8" s="219">
        <v>2246</v>
      </c>
      <c r="D8" s="220">
        <f t="shared" si="0"/>
        <v>1.12977867203219</v>
      </c>
    </row>
    <row r="9" ht="18.75" customHeight="1" spans="1:4">
      <c r="A9" s="218" t="s">
        <v>50</v>
      </c>
      <c r="B9" s="219"/>
      <c r="C9" s="219"/>
      <c r="D9" s="220" t="e">
        <f t="shared" si="0"/>
        <v>#DIV/0!</v>
      </c>
    </row>
    <row r="10" ht="18.75" customHeight="1" spans="1:4">
      <c r="A10" s="218" t="s">
        <v>51</v>
      </c>
      <c r="B10" s="219">
        <v>931</v>
      </c>
      <c r="C10" s="219">
        <v>1052</v>
      </c>
      <c r="D10" s="220">
        <f t="shared" si="0"/>
        <v>1.12996777658432</v>
      </c>
    </row>
    <row r="11" ht="18.75" customHeight="1" spans="1:4">
      <c r="A11" s="218" t="s">
        <v>52</v>
      </c>
      <c r="B11" s="219">
        <v>165</v>
      </c>
      <c r="C11" s="219">
        <v>186</v>
      </c>
      <c r="D11" s="220">
        <f t="shared" si="0"/>
        <v>1.12727272727273</v>
      </c>
    </row>
    <row r="12" ht="18.75" customHeight="1" spans="1:4">
      <c r="A12" s="218" t="s">
        <v>53</v>
      </c>
      <c r="B12" s="219">
        <v>923</v>
      </c>
      <c r="C12" s="219">
        <v>1043</v>
      </c>
      <c r="D12" s="220">
        <f t="shared" si="0"/>
        <v>1.13001083423619</v>
      </c>
    </row>
    <row r="13" ht="18.75" customHeight="1" spans="1:4">
      <c r="A13" s="218" t="s">
        <v>54</v>
      </c>
      <c r="B13" s="219">
        <v>434</v>
      </c>
      <c r="C13" s="219">
        <v>490</v>
      </c>
      <c r="D13" s="220">
        <f t="shared" si="0"/>
        <v>1.12903225806452</v>
      </c>
    </row>
    <row r="14" ht="18.75" customHeight="1" spans="1:4">
      <c r="A14" s="218" t="s">
        <v>55</v>
      </c>
      <c r="B14" s="219">
        <v>181</v>
      </c>
      <c r="C14" s="219">
        <v>205</v>
      </c>
      <c r="D14" s="220">
        <f t="shared" si="0"/>
        <v>1.13259668508287</v>
      </c>
    </row>
    <row r="15" ht="18.75" customHeight="1" spans="1:4">
      <c r="A15" s="218" t="s">
        <v>56</v>
      </c>
      <c r="B15" s="219">
        <v>343</v>
      </c>
      <c r="C15" s="219">
        <v>388</v>
      </c>
      <c r="D15" s="220">
        <f t="shared" si="0"/>
        <v>1.13119533527697</v>
      </c>
    </row>
    <row r="16" ht="18.75" customHeight="1" spans="1:4">
      <c r="A16" s="218" t="s">
        <v>57</v>
      </c>
      <c r="B16" s="219">
        <v>3093</v>
      </c>
      <c r="C16" s="219">
        <v>3495</v>
      </c>
      <c r="D16" s="220">
        <f t="shared" si="0"/>
        <v>1.12997090203686</v>
      </c>
    </row>
    <row r="17" ht="18.75" customHeight="1" spans="1:4">
      <c r="A17" s="218" t="s">
        <v>58</v>
      </c>
      <c r="B17" s="219">
        <v>339</v>
      </c>
      <c r="C17" s="219">
        <v>383</v>
      </c>
      <c r="D17" s="220">
        <f t="shared" si="0"/>
        <v>1.12979351032448</v>
      </c>
    </row>
    <row r="18" ht="18.75" customHeight="1" spans="1:4">
      <c r="A18" s="218" t="s">
        <v>59</v>
      </c>
      <c r="B18" s="219">
        <v>3085</v>
      </c>
      <c r="C18" s="219">
        <v>3486</v>
      </c>
      <c r="D18" s="220">
        <f t="shared" si="0"/>
        <v>1.12998379254457</v>
      </c>
    </row>
    <row r="19" ht="18.75" customHeight="1" spans="1:4">
      <c r="A19" s="218" t="s">
        <v>60</v>
      </c>
      <c r="B19" s="219">
        <v>1114</v>
      </c>
      <c r="C19" s="219">
        <v>1259</v>
      </c>
      <c r="D19" s="220">
        <f t="shared" si="0"/>
        <v>1.13016157989228</v>
      </c>
    </row>
    <row r="20" ht="18.75" customHeight="1" spans="1:4">
      <c r="A20" s="218" t="s">
        <v>61</v>
      </c>
      <c r="B20" s="219"/>
      <c r="C20" s="219"/>
      <c r="D20" s="220" t="e">
        <f t="shared" si="0"/>
        <v>#DIV/0!</v>
      </c>
    </row>
    <row r="21" ht="18.75" customHeight="1" spans="1:4">
      <c r="A21" s="218" t="s">
        <v>62</v>
      </c>
      <c r="B21" s="219">
        <v>28</v>
      </c>
      <c r="C21" s="219">
        <v>32</v>
      </c>
      <c r="D21" s="220">
        <f t="shared" si="0"/>
        <v>1.14285714285714</v>
      </c>
    </row>
    <row r="22" ht="18.75" customHeight="1" spans="1:4">
      <c r="A22" s="218" t="s">
        <v>63</v>
      </c>
      <c r="B22" s="219"/>
      <c r="C22" s="221"/>
      <c r="D22" s="220" t="e">
        <f t="shared" si="0"/>
        <v>#DIV/0!</v>
      </c>
    </row>
    <row r="23" ht="18.75" customHeight="1" spans="1:4">
      <c r="A23" s="218" t="s">
        <v>64</v>
      </c>
      <c r="B23" s="219">
        <f>SUM(B24:B31)</f>
        <v>12616</v>
      </c>
      <c r="C23" s="219">
        <f>SUM(C24:C31)</f>
        <v>11610</v>
      </c>
      <c r="D23" s="220">
        <f t="shared" si="0"/>
        <v>0.920259987317692</v>
      </c>
    </row>
    <row r="24" ht="18.75" customHeight="1" spans="1:4">
      <c r="A24" s="218" t="s">
        <v>65</v>
      </c>
      <c r="B24" s="219">
        <v>1454</v>
      </c>
      <c r="C24" s="219">
        <v>1599</v>
      </c>
      <c r="D24" s="220">
        <f t="shared" si="0"/>
        <v>1.09972489683631</v>
      </c>
    </row>
    <row r="25" ht="18.75" customHeight="1" spans="1:4">
      <c r="A25" s="218" t="s">
        <v>66</v>
      </c>
      <c r="B25" s="219">
        <v>2908</v>
      </c>
      <c r="C25" s="219">
        <v>2908</v>
      </c>
      <c r="D25" s="220">
        <f t="shared" si="0"/>
        <v>1</v>
      </c>
    </row>
    <row r="26" ht="18.75" customHeight="1" spans="1:4">
      <c r="A26" s="218" t="s">
        <v>67</v>
      </c>
      <c r="B26" s="219">
        <v>4049</v>
      </c>
      <c r="C26" s="219">
        <v>4049</v>
      </c>
      <c r="D26" s="220">
        <f t="shared" si="0"/>
        <v>1</v>
      </c>
    </row>
    <row r="27" ht="18.75" customHeight="1" spans="1:4">
      <c r="A27" s="218" t="s">
        <v>68</v>
      </c>
      <c r="B27" s="219"/>
      <c r="C27" s="219"/>
      <c r="D27" s="220" t="e">
        <f t="shared" si="0"/>
        <v>#DIV/0!</v>
      </c>
    </row>
    <row r="28" ht="18.75" customHeight="1" spans="1:4">
      <c r="A28" s="218" t="s">
        <v>69</v>
      </c>
      <c r="B28" s="219">
        <v>3539</v>
      </c>
      <c r="C28" s="219">
        <v>2961</v>
      </c>
      <c r="D28" s="220">
        <f t="shared" si="0"/>
        <v>0.836677027408873</v>
      </c>
    </row>
    <row r="29" ht="18.75" customHeight="1" spans="1:4">
      <c r="A29" s="218" t="s">
        <v>70</v>
      </c>
      <c r="B29" s="219"/>
      <c r="C29" s="219"/>
      <c r="D29" s="220" t="e">
        <f t="shared" si="0"/>
        <v>#DIV/0!</v>
      </c>
    </row>
    <row r="30" ht="18.75" customHeight="1" spans="1:4">
      <c r="A30" s="218" t="s">
        <v>71</v>
      </c>
      <c r="B30" s="219">
        <v>666</v>
      </c>
      <c r="C30" s="219">
        <v>93</v>
      </c>
      <c r="D30" s="220">
        <f t="shared" si="0"/>
        <v>0.13963963963964</v>
      </c>
    </row>
    <row r="31" ht="18.75" customHeight="1" spans="1:4">
      <c r="A31" s="218" t="s">
        <v>72</v>
      </c>
      <c r="B31" s="222"/>
      <c r="C31" s="222"/>
      <c r="D31" s="220" t="e">
        <f t="shared" si="0"/>
        <v>#DIV/0!</v>
      </c>
    </row>
    <row r="32" ht="18.75" customHeight="1" spans="1:4">
      <c r="A32" s="218" t="s">
        <v>73</v>
      </c>
      <c r="B32" s="219"/>
      <c r="C32" s="219"/>
      <c r="D32" s="220" t="e">
        <f t="shared" si="0"/>
        <v>#DIV/0!</v>
      </c>
    </row>
    <row r="33" ht="18.75" customHeight="1" spans="1:4">
      <c r="A33" s="223" t="s">
        <v>74</v>
      </c>
      <c r="B33" s="219">
        <f>B23+B5</f>
        <v>31685</v>
      </c>
      <c r="C33" s="219">
        <v>38053</v>
      </c>
      <c r="D33" s="220">
        <f t="shared" si="0"/>
        <v>1.20097838093735</v>
      </c>
    </row>
    <row r="34" ht="14.25" spans="1:4">
      <c r="A34" s="224" t="s">
        <v>73</v>
      </c>
      <c r="B34" s="224"/>
      <c r="C34" s="224"/>
      <c r="D34" s="224"/>
    </row>
    <row r="35" ht="14.25" spans="1:4">
      <c r="A35" s="215"/>
      <c r="B35" s="215"/>
      <c r="C35" s="215"/>
      <c r="D35" s="215"/>
    </row>
    <row r="36" ht="14.25" spans="1:4">
      <c r="A36" s="215"/>
      <c r="B36" s="215"/>
      <c r="C36" s="215"/>
      <c r="D36" s="215"/>
    </row>
    <row r="37" ht="14.25" spans="1:4">
      <c r="A37" s="215"/>
      <c r="B37" s="215"/>
      <c r="C37" s="215"/>
      <c r="D37" s="215"/>
    </row>
    <row r="38" ht="14.25" spans="1:4">
      <c r="A38" s="215"/>
      <c r="B38" s="215"/>
      <c r="C38" s="215"/>
      <c r="D38" s="215"/>
    </row>
  </sheetData>
  <mergeCells count="2">
    <mergeCell ref="A2:D2"/>
    <mergeCell ref="A34:D3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8"/>
  <sheetViews>
    <sheetView workbookViewId="0">
      <selection activeCell="C6" sqref="C6"/>
    </sheetView>
  </sheetViews>
  <sheetFormatPr defaultColWidth="9" defaultRowHeight="13.5" outlineLevelCol="3"/>
  <cols>
    <col min="1" max="1" width="37.375" customWidth="1"/>
    <col min="2" max="2" width="23.25" customWidth="1"/>
    <col min="3" max="3" width="26.25" customWidth="1"/>
    <col min="4" max="4" width="26.125" style="1" customWidth="1"/>
  </cols>
  <sheetData>
    <row r="2" ht="33.75" customHeight="1" spans="1:4">
      <c r="A2" s="45" t="s">
        <v>76</v>
      </c>
      <c r="B2" s="45"/>
      <c r="C2" s="45"/>
      <c r="D2" s="45"/>
    </row>
    <row r="4" ht="29.25" customHeight="1" spans="4:4">
      <c r="D4" s="1" t="s">
        <v>27</v>
      </c>
    </row>
    <row r="5" ht="40.5" customHeight="1" spans="1:4">
      <c r="A5" s="10" t="s">
        <v>28</v>
      </c>
      <c r="B5" s="10" t="s">
        <v>29</v>
      </c>
      <c r="C5" s="10" t="s">
        <v>30</v>
      </c>
      <c r="D5" s="12" t="s">
        <v>31</v>
      </c>
    </row>
    <row r="6" ht="40.5" customHeight="1" spans="1:4">
      <c r="A6" s="46" t="s">
        <v>77</v>
      </c>
      <c r="B6" s="47">
        <v>292530</v>
      </c>
      <c r="C6" s="47">
        <v>264088</v>
      </c>
      <c r="D6" s="49">
        <f>C6/B6</f>
        <v>0.902772365227498</v>
      </c>
    </row>
    <row r="7" ht="40.5" customHeight="1" spans="1:4">
      <c r="A7" s="46" t="s">
        <v>78</v>
      </c>
      <c r="B7" s="47">
        <v>2890</v>
      </c>
      <c r="C7" s="47">
        <v>2384</v>
      </c>
      <c r="D7" s="49">
        <f t="shared" ref="D7:D18" si="0">C7/B7</f>
        <v>0.824913494809689</v>
      </c>
    </row>
    <row r="8" ht="40.5" customHeight="1" spans="1:4">
      <c r="A8" s="47" t="s">
        <v>79</v>
      </c>
      <c r="B8" s="47">
        <v>2890</v>
      </c>
      <c r="C8" s="47">
        <v>2384</v>
      </c>
      <c r="D8" s="49">
        <f t="shared" si="0"/>
        <v>0.824913494809689</v>
      </c>
    </row>
    <row r="9" ht="40.5" customHeight="1" spans="1:4">
      <c r="A9" s="47" t="s">
        <v>80</v>
      </c>
      <c r="B9" s="47"/>
      <c r="C9" s="47"/>
      <c r="D9" s="49" t="e">
        <f t="shared" si="0"/>
        <v>#DIV/0!</v>
      </c>
    </row>
    <row r="10" ht="40.5" customHeight="1" spans="1:4">
      <c r="A10" s="46" t="s">
        <v>81</v>
      </c>
      <c r="B10" s="47"/>
      <c r="C10" s="47"/>
      <c r="D10" s="49" t="e">
        <f t="shared" si="0"/>
        <v>#DIV/0!</v>
      </c>
    </row>
    <row r="11" ht="40.5" customHeight="1" spans="1:4">
      <c r="A11" s="47" t="s">
        <v>82</v>
      </c>
      <c r="B11" s="47"/>
      <c r="C11" s="47"/>
      <c r="D11" s="49" t="e">
        <f t="shared" si="0"/>
        <v>#DIV/0!</v>
      </c>
    </row>
    <row r="12" ht="40.5" customHeight="1" spans="1:4">
      <c r="A12" s="47" t="s">
        <v>83</v>
      </c>
      <c r="B12" s="47"/>
      <c r="C12" s="47"/>
      <c r="D12" s="49" t="e">
        <f t="shared" si="0"/>
        <v>#DIV/0!</v>
      </c>
    </row>
    <row r="13" ht="40.5" customHeight="1" spans="1:4">
      <c r="A13" s="47" t="s">
        <v>84</v>
      </c>
      <c r="B13" s="47"/>
      <c r="C13" s="47"/>
      <c r="D13" s="49" t="e">
        <f t="shared" si="0"/>
        <v>#DIV/0!</v>
      </c>
    </row>
    <row r="14" ht="40.5" customHeight="1" spans="1:4">
      <c r="A14" s="46" t="s">
        <v>85</v>
      </c>
      <c r="B14" s="47">
        <v>3928</v>
      </c>
      <c r="C14" s="47"/>
      <c r="D14" s="49">
        <f t="shared" si="0"/>
        <v>0</v>
      </c>
    </row>
    <row r="15" ht="40.5" customHeight="1" spans="1:4">
      <c r="A15" s="46" t="s">
        <v>86</v>
      </c>
      <c r="B15" s="47"/>
      <c r="C15" s="47"/>
      <c r="D15" s="49" t="e">
        <f t="shared" si="0"/>
        <v>#DIV/0!</v>
      </c>
    </row>
    <row r="16" ht="40.5" customHeight="1" spans="1:4">
      <c r="A16" s="46" t="s">
        <v>87</v>
      </c>
      <c r="B16" s="47"/>
      <c r="C16" s="47"/>
      <c r="D16" s="49" t="e">
        <f t="shared" si="0"/>
        <v>#DIV/0!</v>
      </c>
    </row>
    <row r="17" ht="40.5" customHeight="1" spans="1:4">
      <c r="A17" s="46" t="s">
        <v>88</v>
      </c>
      <c r="B17" s="47">
        <v>37500</v>
      </c>
      <c r="C17" s="47">
        <v>5050</v>
      </c>
      <c r="D17" s="49">
        <f t="shared" si="0"/>
        <v>0.134666666666667</v>
      </c>
    </row>
    <row r="18" s="212" customFormat="1" ht="40.5" customHeight="1" spans="1:4">
      <c r="A18" s="10" t="s">
        <v>89</v>
      </c>
      <c r="B18" s="10">
        <f>B6+B7+B14+B17</f>
        <v>336848</v>
      </c>
      <c r="C18" s="10">
        <f>C6+C7+C10+C14+C15+C16+C17</f>
        <v>271522</v>
      </c>
      <c r="D18" s="12">
        <f t="shared" si="0"/>
        <v>0.806066831330452</v>
      </c>
    </row>
  </sheetData>
  <mergeCells count="1">
    <mergeCell ref="A2:D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8"/>
  <sheetViews>
    <sheetView workbookViewId="0">
      <selection activeCell="C6" sqref="C6"/>
    </sheetView>
  </sheetViews>
  <sheetFormatPr defaultColWidth="9" defaultRowHeight="13.5" outlineLevelCol="3"/>
  <cols>
    <col min="1" max="1" width="37.375" customWidth="1"/>
    <col min="2" max="2" width="23.25" customWidth="1"/>
    <col min="3" max="3" width="26.25" customWidth="1"/>
    <col min="4" max="4" width="26.125" style="1" customWidth="1"/>
  </cols>
  <sheetData>
    <row r="2" ht="33.75" customHeight="1" spans="1:4">
      <c r="A2" s="45" t="s">
        <v>76</v>
      </c>
      <c r="B2" s="45"/>
      <c r="C2" s="45"/>
      <c r="D2" s="45"/>
    </row>
    <row r="4" ht="29.25" customHeight="1" spans="4:4">
      <c r="D4" s="1" t="s">
        <v>27</v>
      </c>
    </row>
    <row r="5" ht="40.5" customHeight="1" spans="1:4">
      <c r="A5" s="10" t="s">
        <v>28</v>
      </c>
      <c r="B5" s="10" t="s">
        <v>29</v>
      </c>
      <c r="C5" s="10" t="s">
        <v>30</v>
      </c>
      <c r="D5" s="12" t="s">
        <v>31</v>
      </c>
    </row>
    <row r="6" ht="40.5" customHeight="1" spans="1:4">
      <c r="A6" s="46" t="s">
        <v>77</v>
      </c>
      <c r="B6" s="47">
        <v>292530</v>
      </c>
      <c r="C6" s="47">
        <v>264088</v>
      </c>
      <c r="D6" s="49">
        <f t="shared" ref="D6:D18" si="0">C6/B6</f>
        <v>0.902772365227498</v>
      </c>
    </row>
    <row r="7" ht="40.5" customHeight="1" spans="1:4">
      <c r="A7" s="46" t="s">
        <v>78</v>
      </c>
      <c r="B7" s="47">
        <v>2890</v>
      </c>
      <c r="C7" s="47">
        <v>2384</v>
      </c>
      <c r="D7" s="49">
        <f t="shared" si="0"/>
        <v>0.824913494809689</v>
      </c>
    </row>
    <row r="8" ht="40.5" customHeight="1" spans="1:4">
      <c r="A8" s="47" t="s">
        <v>79</v>
      </c>
      <c r="B8" s="47">
        <v>2890</v>
      </c>
      <c r="C8" s="47">
        <v>2384</v>
      </c>
      <c r="D8" s="49">
        <f t="shared" si="0"/>
        <v>0.824913494809689</v>
      </c>
    </row>
    <row r="9" ht="40.5" customHeight="1" spans="1:4">
      <c r="A9" s="47" t="s">
        <v>80</v>
      </c>
      <c r="B9" s="47"/>
      <c r="C9" s="47"/>
      <c r="D9" s="49" t="e">
        <f t="shared" si="0"/>
        <v>#DIV/0!</v>
      </c>
    </row>
    <row r="10" ht="40.5" customHeight="1" spans="1:4">
      <c r="A10" s="46" t="s">
        <v>81</v>
      </c>
      <c r="B10" s="47"/>
      <c r="C10" s="47"/>
      <c r="D10" s="49" t="e">
        <f t="shared" si="0"/>
        <v>#DIV/0!</v>
      </c>
    </row>
    <row r="11" ht="40.5" customHeight="1" spans="1:4">
      <c r="A11" s="47" t="s">
        <v>82</v>
      </c>
      <c r="B11" s="47"/>
      <c r="C11" s="47"/>
      <c r="D11" s="49" t="e">
        <f t="shared" si="0"/>
        <v>#DIV/0!</v>
      </c>
    </row>
    <row r="12" ht="40.5" customHeight="1" spans="1:4">
      <c r="A12" s="47" t="s">
        <v>83</v>
      </c>
      <c r="B12" s="47"/>
      <c r="C12" s="47"/>
      <c r="D12" s="49" t="e">
        <f t="shared" si="0"/>
        <v>#DIV/0!</v>
      </c>
    </row>
    <row r="13" ht="40.5" customHeight="1" spans="1:4">
      <c r="A13" s="47" t="s">
        <v>84</v>
      </c>
      <c r="B13" s="47"/>
      <c r="C13" s="47"/>
      <c r="D13" s="49" t="e">
        <f t="shared" si="0"/>
        <v>#DIV/0!</v>
      </c>
    </row>
    <row r="14" ht="40.5" customHeight="1" spans="1:4">
      <c r="A14" s="46" t="s">
        <v>85</v>
      </c>
      <c r="B14" s="47">
        <v>3928</v>
      </c>
      <c r="C14" s="47"/>
      <c r="D14" s="49">
        <f t="shared" si="0"/>
        <v>0</v>
      </c>
    </row>
    <row r="15" ht="40.5" customHeight="1" spans="1:4">
      <c r="A15" s="46" t="s">
        <v>86</v>
      </c>
      <c r="B15" s="47"/>
      <c r="C15" s="47"/>
      <c r="D15" s="49" t="e">
        <f t="shared" si="0"/>
        <v>#DIV/0!</v>
      </c>
    </row>
    <row r="16" ht="40.5" customHeight="1" spans="1:4">
      <c r="A16" s="46" t="s">
        <v>87</v>
      </c>
      <c r="B16" s="47"/>
      <c r="C16" s="47"/>
      <c r="D16" s="49" t="e">
        <f t="shared" si="0"/>
        <v>#DIV/0!</v>
      </c>
    </row>
    <row r="17" ht="40.5" customHeight="1" spans="1:4">
      <c r="A17" s="46" t="s">
        <v>88</v>
      </c>
      <c r="B17" s="47">
        <v>37500</v>
      </c>
      <c r="C17" s="47">
        <v>5050</v>
      </c>
      <c r="D17" s="49">
        <f t="shared" si="0"/>
        <v>0.134666666666667</v>
      </c>
    </row>
    <row r="18" s="212" customFormat="1" ht="40.5" customHeight="1" spans="1:4">
      <c r="A18" s="10" t="s">
        <v>89</v>
      </c>
      <c r="B18" s="10">
        <f>B6+B7+B14+B17</f>
        <v>336848</v>
      </c>
      <c r="C18" s="10">
        <f>C6+C7+C10+C14+C15+C16+C17</f>
        <v>271522</v>
      </c>
      <c r="D18" s="12">
        <f t="shared" si="0"/>
        <v>0.806066831330452</v>
      </c>
    </row>
  </sheetData>
  <mergeCells count="1">
    <mergeCell ref="A2:D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10"/>
  <sheetViews>
    <sheetView workbookViewId="0">
      <selection activeCell="G10" sqref="G10"/>
    </sheetView>
  </sheetViews>
  <sheetFormatPr defaultColWidth="9" defaultRowHeight="13.5" outlineLevelCol="3"/>
  <cols>
    <col min="1" max="1" width="45" customWidth="1"/>
    <col min="2" max="2" width="19.5" style="1" customWidth="1"/>
    <col min="3" max="3" width="19.375" style="1" customWidth="1"/>
    <col min="4" max="4" width="26.375" style="4" customWidth="1"/>
  </cols>
  <sheetData>
    <row r="1" ht="14.25" spans="1:4">
      <c r="A1" s="168"/>
      <c r="B1" s="169"/>
      <c r="C1" s="169"/>
      <c r="D1" s="111"/>
    </row>
    <row r="2" ht="20.25" spans="1:4">
      <c r="A2" s="170" t="s">
        <v>90</v>
      </c>
      <c r="B2" s="170"/>
      <c r="C2" s="170"/>
      <c r="D2" s="171"/>
    </row>
    <row r="3" ht="14.25" spans="1:4">
      <c r="A3" s="53"/>
      <c r="B3" s="172"/>
      <c r="C3" s="172"/>
      <c r="D3" s="111" t="s">
        <v>27</v>
      </c>
    </row>
    <row r="4" spans="1:4">
      <c r="A4" s="10" t="s">
        <v>28</v>
      </c>
      <c r="B4" s="10" t="s">
        <v>29</v>
      </c>
      <c r="C4" s="10" t="s">
        <v>30</v>
      </c>
      <c r="D4" s="12" t="s">
        <v>31</v>
      </c>
    </row>
    <row r="5" ht="15" spans="1:4">
      <c r="A5" s="173" t="s">
        <v>91</v>
      </c>
      <c r="B5" s="174">
        <v>33907</v>
      </c>
      <c r="C5" s="175">
        <v>31251</v>
      </c>
      <c r="D5" s="176">
        <f>C5/B5</f>
        <v>0.921668092134368</v>
      </c>
    </row>
    <row r="6" ht="15" spans="1:4">
      <c r="A6" s="177" t="s">
        <v>92</v>
      </c>
      <c r="B6" s="178">
        <v>724</v>
      </c>
      <c r="C6" s="179">
        <v>545</v>
      </c>
      <c r="D6" s="176">
        <f t="shared" ref="D6:D39" si="0">C6/B6</f>
        <v>0.752762430939227</v>
      </c>
    </row>
    <row r="7" ht="15" spans="1:4">
      <c r="A7" s="177" t="s">
        <v>93</v>
      </c>
      <c r="B7" s="178">
        <v>714</v>
      </c>
      <c r="C7" s="180">
        <v>545</v>
      </c>
      <c r="D7" s="176">
        <f t="shared" si="0"/>
        <v>0.763305322128851</v>
      </c>
    </row>
    <row r="8" ht="15" spans="1:4">
      <c r="A8" s="177" t="s">
        <v>94</v>
      </c>
      <c r="B8" s="178"/>
      <c r="C8" s="180"/>
      <c r="D8" s="176" t="e">
        <f t="shared" si="0"/>
        <v>#DIV/0!</v>
      </c>
    </row>
    <row r="9" ht="15" spans="1:4">
      <c r="A9" s="181" t="s">
        <v>95</v>
      </c>
      <c r="B9" s="182"/>
      <c r="C9" s="180"/>
      <c r="D9" s="176" t="e">
        <f t="shared" si="0"/>
        <v>#DIV/0!</v>
      </c>
    </row>
    <row r="10" ht="15" spans="1:4">
      <c r="A10" s="181" t="s">
        <v>96</v>
      </c>
      <c r="B10" s="182"/>
      <c r="C10" s="180"/>
      <c r="D10" s="176" t="e">
        <f t="shared" si="0"/>
        <v>#DIV/0!</v>
      </c>
    </row>
    <row r="11" ht="15" spans="1:4">
      <c r="A11" s="181" t="s">
        <v>97</v>
      </c>
      <c r="B11" s="182"/>
      <c r="C11" s="180"/>
      <c r="D11" s="176" t="e">
        <f t="shared" si="0"/>
        <v>#DIV/0!</v>
      </c>
    </row>
    <row r="12" ht="15" spans="1:4">
      <c r="A12" s="173" t="s">
        <v>98</v>
      </c>
      <c r="B12" s="174"/>
      <c r="C12" s="180"/>
      <c r="D12" s="176" t="e">
        <f t="shared" si="0"/>
        <v>#DIV/0!</v>
      </c>
    </row>
    <row r="13" ht="15" spans="1:4">
      <c r="A13" s="173" t="s">
        <v>99</v>
      </c>
      <c r="B13" s="174"/>
      <c r="C13" s="180"/>
      <c r="D13" s="176" t="e">
        <f t="shared" si="0"/>
        <v>#DIV/0!</v>
      </c>
    </row>
    <row r="14" ht="15" spans="1:4">
      <c r="A14" s="173" t="s">
        <v>100</v>
      </c>
      <c r="B14" s="174"/>
      <c r="C14" s="180"/>
      <c r="D14" s="176" t="e">
        <f t="shared" si="0"/>
        <v>#DIV/0!</v>
      </c>
    </row>
    <row r="15" ht="15" spans="1:4">
      <c r="A15" s="173" t="s">
        <v>101</v>
      </c>
      <c r="B15" s="174"/>
      <c r="C15" s="180"/>
      <c r="D15" s="176" t="e">
        <f t="shared" si="0"/>
        <v>#DIV/0!</v>
      </c>
    </row>
    <row r="16" ht="15" spans="1:4">
      <c r="A16" s="173" t="s">
        <v>102</v>
      </c>
      <c r="B16" s="174"/>
      <c r="C16" s="180"/>
      <c r="D16" s="176" t="e">
        <f t="shared" si="0"/>
        <v>#DIV/0!</v>
      </c>
    </row>
    <row r="17" ht="15" spans="1:4">
      <c r="A17" s="173" t="s">
        <v>103</v>
      </c>
      <c r="B17" s="174">
        <v>10</v>
      </c>
      <c r="C17" s="180"/>
      <c r="D17" s="176">
        <f t="shared" si="0"/>
        <v>0</v>
      </c>
    </row>
    <row r="18" ht="15" spans="1:4">
      <c r="A18" s="177" t="s">
        <v>104</v>
      </c>
      <c r="B18" s="178">
        <v>488</v>
      </c>
      <c r="C18" s="179">
        <v>423</v>
      </c>
      <c r="D18" s="176">
        <f t="shared" si="0"/>
        <v>0.866803278688525</v>
      </c>
    </row>
    <row r="19" ht="15" spans="1:4">
      <c r="A19" s="177" t="s">
        <v>93</v>
      </c>
      <c r="B19" s="178">
        <v>478</v>
      </c>
      <c r="C19" s="180">
        <v>423</v>
      </c>
      <c r="D19" s="176">
        <f t="shared" si="0"/>
        <v>0.884937238493724</v>
      </c>
    </row>
    <row r="20" ht="15" spans="1:4">
      <c r="A20" s="177" t="s">
        <v>94</v>
      </c>
      <c r="B20" s="178"/>
      <c r="C20" s="180"/>
      <c r="D20" s="176" t="e">
        <f t="shared" si="0"/>
        <v>#DIV/0!</v>
      </c>
    </row>
    <row r="21" ht="15" spans="1:4">
      <c r="A21" s="181" t="s">
        <v>95</v>
      </c>
      <c r="B21" s="182"/>
      <c r="C21" s="180"/>
      <c r="D21" s="176" t="e">
        <f t="shared" si="0"/>
        <v>#DIV/0!</v>
      </c>
    </row>
    <row r="22" ht="15" spans="1:4">
      <c r="A22" s="181" t="s">
        <v>105</v>
      </c>
      <c r="B22" s="182"/>
      <c r="C22" s="180"/>
      <c r="D22" s="176" t="e">
        <f t="shared" si="0"/>
        <v>#DIV/0!</v>
      </c>
    </row>
    <row r="23" ht="15" spans="1:4">
      <c r="A23" s="181" t="s">
        <v>106</v>
      </c>
      <c r="B23" s="182"/>
      <c r="C23" s="180"/>
      <c r="D23" s="176" t="e">
        <f t="shared" si="0"/>
        <v>#DIV/0!</v>
      </c>
    </row>
    <row r="24" ht="15" spans="1:4">
      <c r="A24" s="181" t="s">
        <v>107</v>
      </c>
      <c r="B24" s="182"/>
      <c r="C24" s="180"/>
      <c r="D24" s="176" t="e">
        <f t="shared" si="0"/>
        <v>#DIV/0!</v>
      </c>
    </row>
    <row r="25" ht="15" spans="1:4">
      <c r="A25" s="181" t="s">
        <v>102</v>
      </c>
      <c r="B25" s="182"/>
      <c r="C25" s="180"/>
      <c r="D25" s="176" t="e">
        <f t="shared" si="0"/>
        <v>#DIV/0!</v>
      </c>
    </row>
    <row r="26" ht="15" spans="1:4">
      <c r="A26" s="181" t="s">
        <v>108</v>
      </c>
      <c r="B26" s="182">
        <v>10</v>
      </c>
      <c r="C26" s="180"/>
      <c r="D26" s="176">
        <f t="shared" si="0"/>
        <v>0</v>
      </c>
    </row>
    <row r="27" ht="15" spans="1:4">
      <c r="A27" s="177" t="s">
        <v>109</v>
      </c>
      <c r="B27" s="178">
        <v>16767</v>
      </c>
      <c r="C27" s="179">
        <v>18624</v>
      </c>
      <c r="D27" s="176">
        <f t="shared" si="0"/>
        <v>1.11075326534264</v>
      </c>
    </row>
    <row r="28" ht="15" spans="1:4">
      <c r="A28" s="177" t="s">
        <v>93</v>
      </c>
      <c r="B28" s="178">
        <v>16464</v>
      </c>
      <c r="C28" s="180">
        <v>18533</v>
      </c>
      <c r="D28" s="176">
        <f t="shared" si="0"/>
        <v>1.12566812439261</v>
      </c>
    </row>
    <row r="29" ht="15" spans="1:4">
      <c r="A29" s="177" t="s">
        <v>94</v>
      </c>
      <c r="B29" s="178">
        <v>202</v>
      </c>
      <c r="C29" s="180">
        <v>91</v>
      </c>
      <c r="D29" s="176">
        <f t="shared" si="0"/>
        <v>0.450495049504951</v>
      </c>
    </row>
    <row r="30" ht="15" spans="1:4">
      <c r="A30" s="181" t="s">
        <v>95</v>
      </c>
      <c r="B30" s="182"/>
      <c r="C30" s="180"/>
      <c r="D30" s="176" t="e">
        <f t="shared" si="0"/>
        <v>#DIV/0!</v>
      </c>
    </row>
    <row r="31" ht="15" spans="1:4">
      <c r="A31" s="181" t="s">
        <v>110</v>
      </c>
      <c r="B31" s="182"/>
      <c r="C31" s="180"/>
      <c r="D31" s="176" t="e">
        <f t="shared" si="0"/>
        <v>#DIV/0!</v>
      </c>
    </row>
    <row r="32" ht="15" spans="1:4">
      <c r="A32" s="181" t="s">
        <v>111</v>
      </c>
      <c r="B32" s="182"/>
      <c r="C32" s="180"/>
      <c r="D32" s="176" t="e">
        <f t="shared" si="0"/>
        <v>#DIV/0!</v>
      </c>
    </row>
    <row r="33" ht="15" spans="1:4">
      <c r="A33" s="183" t="s">
        <v>112</v>
      </c>
      <c r="B33" s="184">
        <v>12</v>
      </c>
      <c r="C33" s="180"/>
      <c r="D33" s="176">
        <f t="shared" si="0"/>
        <v>0</v>
      </c>
    </row>
    <row r="34" ht="15" spans="1:4">
      <c r="A34" s="177" t="s">
        <v>113</v>
      </c>
      <c r="B34" s="178">
        <v>89</v>
      </c>
      <c r="C34" s="180"/>
      <c r="D34" s="176">
        <f t="shared" si="0"/>
        <v>0</v>
      </c>
    </row>
    <row r="35" ht="15" spans="1:4">
      <c r="A35" s="181" t="s">
        <v>114</v>
      </c>
      <c r="B35" s="182"/>
      <c r="C35" s="180"/>
      <c r="D35" s="176" t="e">
        <f t="shared" si="0"/>
        <v>#DIV/0!</v>
      </c>
    </row>
    <row r="36" ht="15" spans="1:4">
      <c r="A36" s="181" t="s">
        <v>102</v>
      </c>
      <c r="B36" s="182"/>
      <c r="C36" s="180"/>
      <c r="D36" s="176" t="e">
        <f t="shared" si="0"/>
        <v>#DIV/0!</v>
      </c>
    </row>
    <row r="37" ht="15" spans="1:4">
      <c r="A37" s="181" t="s">
        <v>115</v>
      </c>
      <c r="B37" s="182"/>
      <c r="C37" s="180"/>
      <c r="D37" s="176" t="e">
        <f t="shared" si="0"/>
        <v>#DIV/0!</v>
      </c>
    </row>
    <row r="38" ht="15" spans="1:4">
      <c r="A38" s="177" t="s">
        <v>116</v>
      </c>
      <c r="B38" s="178">
        <v>1494</v>
      </c>
      <c r="C38" s="179">
        <v>1072</v>
      </c>
      <c r="D38" s="176">
        <f t="shared" si="0"/>
        <v>0.717536813922356</v>
      </c>
    </row>
    <row r="39" ht="15" spans="1:4">
      <c r="A39" s="177" t="s">
        <v>93</v>
      </c>
      <c r="B39" s="178">
        <v>761</v>
      </c>
      <c r="C39" s="180">
        <v>652</v>
      </c>
      <c r="D39" s="176">
        <f t="shared" si="0"/>
        <v>0.85676741130092</v>
      </c>
    </row>
    <row r="40" ht="15" spans="1:4">
      <c r="A40" s="177" t="s">
        <v>94</v>
      </c>
      <c r="B40" s="178"/>
      <c r="C40" s="180"/>
      <c r="D40" s="176" t="e">
        <f t="shared" ref="D40:D76" si="1">C40/B40</f>
        <v>#DIV/0!</v>
      </c>
    </row>
    <row r="41" ht="15" spans="1:4">
      <c r="A41" s="181" t="s">
        <v>95</v>
      </c>
      <c r="B41" s="182"/>
      <c r="C41" s="180"/>
      <c r="D41" s="176" t="e">
        <f t="shared" si="1"/>
        <v>#DIV/0!</v>
      </c>
    </row>
    <row r="42" ht="15" spans="1:4">
      <c r="A42" s="181" t="s">
        <v>117</v>
      </c>
      <c r="B42" s="182"/>
      <c r="C42" s="180"/>
      <c r="D42" s="176" t="e">
        <f t="shared" si="1"/>
        <v>#DIV/0!</v>
      </c>
    </row>
    <row r="43" ht="15" spans="1:4">
      <c r="A43" s="181" t="s">
        <v>118</v>
      </c>
      <c r="B43" s="182"/>
      <c r="C43" s="180"/>
      <c r="D43" s="176" t="e">
        <f t="shared" si="1"/>
        <v>#DIV/0!</v>
      </c>
    </row>
    <row r="44" ht="15" spans="1:4">
      <c r="A44" s="177" t="s">
        <v>119</v>
      </c>
      <c r="B44" s="178"/>
      <c r="C44" s="180"/>
      <c r="D44" s="176" t="e">
        <f t="shared" si="1"/>
        <v>#DIV/0!</v>
      </c>
    </row>
    <row r="45" ht="15" spans="1:4">
      <c r="A45" s="177" t="s">
        <v>120</v>
      </c>
      <c r="B45" s="178"/>
      <c r="C45" s="180"/>
      <c r="D45" s="176" t="e">
        <f t="shared" si="1"/>
        <v>#DIV/0!</v>
      </c>
    </row>
    <row r="46" ht="15" spans="1:4">
      <c r="A46" s="177" t="s">
        <v>121</v>
      </c>
      <c r="B46" s="178"/>
      <c r="C46" s="180"/>
      <c r="D46" s="176" t="e">
        <f t="shared" si="1"/>
        <v>#DIV/0!</v>
      </c>
    </row>
    <row r="47" ht="15" spans="1:4">
      <c r="A47" s="177" t="s">
        <v>122</v>
      </c>
      <c r="B47" s="178"/>
      <c r="C47" s="180"/>
      <c r="D47" s="176" t="e">
        <f t="shared" si="1"/>
        <v>#DIV/0!</v>
      </c>
    </row>
    <row r="48" ht="15" spans="1:4">
      <c r="A48" s="177" t="s">
        <v>102</v>
      </c>
      <c r="B48" s="178"/>
      <c r="C48" s="180"/>
      <c r="D48" s="176" t="e">
        <f t="shared" si="1"/>
        <v>#DIV/0!</v>
      </c>
    </row>
    <row r="49" ht="15" spans="1:4">
      <c r="A49" s="181" t="s">
        <v>123</v>
      </c>
      <c r="B49" s="182">
        <v>733</v>
      </c>
      <c r="C49" s="180">
        <v>420</v>
      </c>
      <c r="D49" s="176">
        <f t="shared" si="1"/>
        <v>0.572987721691678</v>
      </c>
    </row>
    <row r="50" ht="15" spans="1:4">
      <c r="A50" s="181" t="s">
        <v>124</v>
      </c>
      <c r="B50" s="182">
        <v>383</v>
      </c>
      <c r="C50" s="179">
        <v>320</v>
      </c>
      <c r="D50" s="176">
        <f t="shared" si="1"/>
        <v>0.835509138381201</v>
      </c>
    </row>
    <row r="51" ht="15" spans="1:4">
      <c r="A51" s="181" t="s">
        <v>93</v>
      </c>
      <c r="B51" s="182">
        <v>303</v>
      </c>
      <c r="C51" s="180">
        <v>303</v>
      </c>
      <c r="D51" s="176">
        <f t="shared" si="1"/>
        <v>1</v>
      </c>
    </row>
    <row r="52" ht="15" spans="1:4">
      <c r="A52" s="173" t="s">
        <v>94</v>
      </c>
      <c r="B52" s="174">
        <v>10</v>
      </c>
      <c r="C52" s="180">
        <v>17</v>
      </c>
      <c r="D52" s="176">
        <f t="shared" si="1"/>
        <v>1.7</v>
      </c>
    </row>
    <row r="53" ht="15" spans="1:4">
      <c r="A53" s="177" t="s">
        <v>95</v>
      </c>
      <c r="B53" s="178"/>
      <c r="C53" s="180"/>
      <c r="D53" s="176" t="e">
        <f t="shared" si="1"/>
        <v>#DIV/0!</v>
      </c>
    </row>
    <row r="54" ht="15" spans="1:4">
      <c r="A54" s="177" t="s">
        <v>125</v>
      </c>
      <c r="B54" s="178"/>
      <c r="C54" s="180"/>
      <c r="D54" s="176" t="e">
        <f t="shared" si="1"/>
        <v>#DIV/0!</v>
      </c>
    </row>
    <row r="55" ht="15" spans="1:4">
      <c r="A55" s="177" t="s">
        <v>126</v>
      </c>
      <c r="B55" s="178"/>
      <c r="C55" s="180"/>
      <c r="D55" s="176" t="e">
        <f t="shared" si="1"/>
        <v>#DIV/0!</v>
      </c>
    </row>
    <row r="56" ht="15" spans="1:4">
      <c r="A56" s="181" t="s">
        <v>127</v>
      </c>
      <c r="B56" s="182"/>
      <c r="C56" s="180"/>
      <c r="D56" s="176" t="e">
        <f t="shared" si="1"/>
        <v>#DIV/0!</v>
      </c>
    </row>
    <row r="57" ht="15" spans="1:4">
      <c r="A57" s="181" t="s">
        <v>128</v>
      </c>
      <c r="B57" s="182">
        <v>60</v>
      </c>
      <c r="C57" s="180"/>
      <c r="D57" s="176">
        <f t="shared" si="1"/>
        <v>0</v>
      </c>
    </row>
    <row r="58" ht="15" spans="1:4">
      <c r="A58" s="181" t="s">
        <v>129</v>
      </c>
      <c r="B58" s="182">
        <v>10</v>
      </c>
      <c r="C58" s="180"/>
      <c r="D58" s="176">
        <f t="shared" si="1"/>
        <v>0</v>
      </c>
    </row>
    <row r="59" ht="15" spans="1:4">
      <c r="A59" s="177" t="s">
        <v>102</v>
      </c>
      <c r="B59" s="178"/>
      <c r="C59" s="180"/>
      <c r="D59" s="176" t="e">
        <f t="shared" si="1"/>
        <v>#DIV/0!</v>
      </c>
    </row>
    <row r="60" ht="15" spans="1:4">
      <c r="A60" s="181" t="s">
        <v>130</v>
      </c>
      <c r="B60" s="182"/>
      <c r="C60" s="180"/>
      <c r="D60" s="176" t="e">
        <f t="shared" si="1"/>
        <v>#DIV/0!</v>
      </c>
    </row>
    <row r="61" ht="15" spans="1:4">
      <c r="A61" s="183" t="s">
        <v>131</v>
      </c>
      <c r="B61" s="184">
        <v>2341</v>
      </c>
      <c r="C61" s="179">
        <v>2052</v>
      </c>
      <c r="D61" s="176">
        <f t="shared" si="1"/>
        <v>0.876548483554037</v>
      </c>
    </row>
    <row r="62" ht="15" spans="1:4">
      <c r="A62" s="181" t="s">
        <v>93</v>
      </c>
      <c r="B62" s="182">
        <v>2253</v>
      </c>
      <c r="C62" s="180">
        <v>1959</v>
      </c>
      <c r="D62" s="176">
        <f t="shared" si="1"/>
        <v>0.869507323568575</v>
      </c>
    </row>
    <row r="63" ht="15" spans="1:4">
      <c r="A63" s="173" t="s">
        <v>94</v>
      </c>
      <c r="B63" s="174">
        <v>9</v>
      </c>
      <c r="C63" s="180"/>
      <c r="D63" s="176">
        <f t="shared" si="1"/>
        <v>0</v>
      </c>
    </row>
    <row r="64" ht="15" spans="1:4">
      <c r="A64" s="173" t="s">
        <v>95</v>
      </c>
      <c r="B64" s="174"/>
      <c r="C64" s="180"/>
      <c r="D64" s="176" t="e">
        <f t="shared" si="1"/>
        <v>#DIV/0!</v>
      </c>
    </row>
    <row r="65" ht="15" spans="1:4">
      <c r="A65" s="173" t="s">
        <v>132</v>
      </c>
      <c r="B65" s="174"/>
      <c r="C65" s="180"/>
      <c r="D65" s="176" t="e">
        <f t="shared" si="1"/>
        <v>#DIV/0!</v>
      </c>
    </row>
    <row r="66" ht="15" spans="1:4">
      <c r="A66" s="173" t="s">
        <v>133</v>
      </c>
      <c r="B66" s="174">
        <v>15</v>
      </c>
      <c r="C66" s="180"/>
      <c r="D66" s="176">
        <f t="shared" si="1"/>
        <v>0</v>
      </c>
    </row>
    <row r="67" ht="15" spans="1:4">
      <c r="A67" s="173" t="s">
        <v>134</v>
      </c>
      <c r="B67" s="174"/>
      <c r="C67" s="180"/>
      <c r="D67" s="176" t="e">
        <f t="shared" si="1"/>
        <v>#DIV/0!</v>
      </c>
    </row>
    <row r="68" ht="15" spans="1:4">
      <c r="A68" s="177" t="s">
        <v>135</v>
      </c>
      <c r="B68" s="178"/>
      <c r="C68" s="180"/>
      <c r="D68" s="176" t="e">
        <f t="shared" si="1"/>
        <v>#DIV/0!</v>
      </c>
    </row>
    <row r="69" ht="15" spans="1:4">
      <c r="A69" s="181" t="s">
        <v>136</v>
      </c>
      <c r="B69" s="182"/>
      <c r="C69" s="180"/>
      <c r="D69" s="176" t="e">
        <f t="shared" si="1"/>
        <v>#DIV/0!</v>
      </c>
    </row>
    <row r="70" ht="15" spans="1:4">
      <c r="A70" s="181" t="s">
        <v>102</v>
      </c>
      <c r="B70" s="182"/>
      <c r="C70" s="180"/>
      <c r="D70" s="176" t="e">
        <f t="shared" si="1"/>
        <v>#DIV/0!</v>
      </c>
    </row>
    <row r="71" ht="15" spans="1:4">
      <c r="A71" s="181" t="s">
        <v>137</v>
      </c>
      <c r="B71" s="182">
        <v>64</v>
      </c>
      <c r="C71" s="180">
        <v>93</v>
      </c>
      <c r="D71" s="176">
        <f t="shared" si="1"/>
        <v>1.453125</v>
      </c>
    </row>
    <row r="72" ht="15" spans="1:4">
      <c r="A72" s="177" t="s">
        <v>138</v>
      </c>
      <c r="B72" s="178">
        <v>3176</v>
      </c>
      <c r="C72" s="179">
        <v>2191</v>
      </c>
      <c r="D72" s="176">
        <f t="shared" si="1"/>
        <v>0.689861460957179</v>
      </c>
    </row>
    <row r="73" ht="15" spans="1:4">
      <c r="A73" s="177" t="s">
        <v>93</v>
      </c>
      <c r="B73" s="178">
        <v>3176</v>
      </c>
      <c r="C73" s="180">
        <v>2191</v>
      </c>
      <c r="D73" s="176">
        <f t="shared" si="1"/>
        <v>0.689861460957179</v>
      </c>
    </row>
    <row r="74" ht="15" spans="1:4">
      <c r="A74" s="177" t="s">
        <v>94</v>
      </c>
      <c r="B74" s="178"/>
      <c r="C74" s="180"/>
      <c r="D74" s="176" t="e">
        <f t="shared" si="1"/>
        <v>#DIV/0!</v>
      </c>
    </row>
    <row r="75" ht="15" spans="1:4">
      <c r="A75" s="181" t="s">
        <v>95</v>
      </c>
      <c r="B75" s="182"/>
      <c r="C75" s="180"/>
      <c r="D75" s="176" t="e">
        <f t="shared" si="1"/>
        <v>#DIV/0!</v>
      </c>
    </row>
    <row r="76" ht="15" spans="1:4">
      <c r="A76" s="181" t="s">
        <v>139</v>
      </c>
      <c r="B76" s="182"/>
      <c r="C76" s="180"/>
      <c r="D76" s="176" t="e">
        <f t="shared" si="1"/>
        <v>#DIV/0!</v>
      </c>
    </row>
    <row r="77" ht="15" spans="1:4">
      <c r="A77" s="181" t="s">
        <v>140</v>
      </c>
      <c r="B77" s="182"/>
      <c r="C77" s="180"/>
      <c r="D77" s="176" t="e">
        <f t="shared" ref="D77:D101" si="2">C77/B77</f>
        <v>#DIV/0!</v>
      </c>
    </row>
    <row r="78" ht="15" spans="1:4">
      <c r="A78" s="173" t="s">
        <v>141</v>
      </c>
      <c r="B78" s="174"/>
      <c r="C78" s="180"/>
      <c r="D78" s="176" t="e">
        <f t="shared" si="2"/>
        <v>#DIV/0!</v>
      </c>
    </row>
    <row r="79" ht="15" spans="1:4">
      <c r="A79" s="177" t="s">
        <v>142</v>
      </c>
      <c r="B79" s="178"/>
      <c r="C79" s="180"/>
      <c r="D79" s="176" t="e">
        <f t="shared" si="2"/>
        <v>#DIV/0!</v>
      </c>
    </row>
    <row r="80" ht="15" spans="1:4">
      <c r="A80" s="177" t="s">
        <v>143</v>
      </c>
      <c r="B80" s="178"/>
      <c r="C80" s="180"/>
      <c r="D80" s="176" t="e">
        <f t="shared" si="2"/>
        <v>#DIV/0!</v>
      </c>
    </row>
    <row r="81" ht="15" spans="1:4">
      <c r="A81" s="177" t="s">
        <v>135</v>
      </c>
      <c r="B81" s="178"/>
      <c r="C81" s="180"/>
      <c r="D81" s="176" t="e">
        <f t="shared" si="2"/>
        <v>#DIV/0!</v>
      </c>
    </row>
    <row r="82" ht="15" spans="1:4">
      <c r="A82" s="181" t="s">
        <v>102</v>
      </c>
      <c r="B82" s="182"/>
      <c r="C82" s="180"/>
      <c r="D82" s="176" t="e">
        <f t="shared" si="2"/>
        <v>#DIV/0!</v>
      </c>
    </row>
    <row r="83" ht="15" spans="1:4">
      <c r="A83" s="181" t="s">
        <v>144</v>
      </c>
      <c r="B83" s="182"/>
      <c r="C83" s="180"/>
      <c r="D83" s="176" t="e">
        <f t="shared" si="2"/>
        <v>#DIV/0!</v>
      </c>
    </row>
    <row r="84" ht="15" spans="1:4">
      <c r="A84" s="181" t="s">
        <v>145</v>
      </c>
      <c r="B84" s="182">
        <v>502</v>
      </c>
      <c r="C84" s="179">
        <v>325</v>
      </c>
      <c r="D84" s="176">
        <f t="shared" si="2"/>
        <v>0.647410358565737</v>
      </c>
    </row>
    <row r="85" ht="15" spans="1:4">
      <c r="A85" s="177" t="s">
        <v>93</v>
      </c>
      <c r="B85" s="178">
        <v>496</v>
      </c>
      <c r="C85" s="180">
        <v>322</v>
      </c>
      <c r="D85" s="176">
        <f t="shared" si="2"/>
        <v>0.649193548387097</v>
      </c>
    </row>
    <row r="86" ht="15" spans="1:4">
      <c r="A86" s="177" t="s">
        <v>94</v>
      </c>
      <c r="B86" s="178">
        <v>6</v>
      </c>
      <c r="C86" s="180">
        <v>3</v>
      </c>
      <c r="D86" s="176">
        <f t="shared" si="2"/>
        <v>0.5</v>
      </c>
    </row>
    <row r="87" ht="15" spans="1:4">
      <c r="A87" s="177" t="s">
        <v>95</v>
      </c>
      <c r="B87" s="178"/>
      <c r="C87" s="180"/>
      <c r="D87" s="176" t="e">
        <f t="shared" si="2"/>
        <v>#DIV/0!</v>
      </c>
    </row>
    <row r="88" ht="15" spans="1:4">
      <c r="A88" s="185" t="s">
        <v>146</v>
      </c>
      <c r="B88" s="186"/>
      <c r="C88" s="180"/>
      <c r="D88" s="176" t="e">
        <f t="shared" si="2"/>
        <v>#DIV/0!</v>
      </c>
    </row>
    <row r="89" ht="15" spans="1:4">
      <c r="A89" s="181" t="s">
        <v>147</v>
      </c>
      <c r="B89" s="182"/>
      <c r="C89" s="180"/>
      <c r="D89" s="176" t="e">
        <f t="shared" si="2"/>
        <v>#DIV/0!</v>
      </c>
    </row>
    <row r="90" ht="15" spans="1:4">
      <c r="A90" s="181" t="s">
        <v>135</v>
      </c>
      <c r="B90" s="182"/>
      <c r="C90" s="180"/>
      <c r="D90" s="176" t="e">
        <f t="shared" si="2"/>
        <v>#DIV/0!</v>
      </c>
    </row>
    <row r="91" ht="15" spans="1:4">
      <c r="A91" s="181" t="s">
        <v>102</v>
      </c>
      <c r="B91" s="182"/>
      <c r="C91" s="180"/>
      <c r="D91" s="176" t="e">
        <f t="shared" si="2"/>
        <v>#DIV/0!</v>
      </c>
    </row>
    <row r="92" ht="15" spans="1:4">
      <c r="A92" s="173" t="s">
        <v>148</v>
      </c>
      <c r="B92" s="174"/>
      <c r="C92" s="180"/>
      <c r="D92" s="176" t="e">
        <f t="shared" si="2"/>
        <v>#DIV/0!</v>
      </c>
    </row>
    <row r="93" ht="15" spans="1:4">
      <c r="A93" s="177" t="s">
        <v>149</v>
      </c>
      <c r="B93" s="178"/>
      <c r="C93" s="179">
        <v>0</v>
      </c>
      <c r="D93" s="176" t="e">
        <f t="shared" si="2"/>
        <v>#DIV/0!</v>
      </c>
    </row>
    <row r="94" ht="15" spans="1:4">
      <c r="A94" s="177" t="s">
        <v>93</v>
      </c>
      <c r="B94" s="178"/>
      <c r="C94" s="180"/>
      <c r="D94" s="176" t="e">
        <f t="shared" si="2"/>
        <v>#DIV/0!</v>
      </c>
    </row>
    <row r="95" ht="15" spans="1:4">
      <c r="A95" s="181" t="s">
        <v>94</v>
      </c>
      <c r="B95" s="182"/>
      <c r="C95" s="180"/>
      <c r="D95" s="176" t="e">
        <f t="shared" si="2"/>
        <v>#DIV/0!</v>
      </c>
    </row>
    <row r="96" ht="15" spans="1:4">
      <c r="A96" s="181" t="s">
        <v>95</v>
      </c>
      <c r="B96" s="182"/>
      <c r="C96" s="180"/>
      <c r="D96" s="176" t="e">
        <f t="shared" si="2"/>
        <v>#DIV/0!</v>
      </c>
    </row>
    <row r="97" ht="15" spans="1:4">
      <c r="A97" s="177" t="s">
        <v>150</v>
      </c>
      <c r="B97" s="178"/>
      <c r="C97" s="180"/>
      <c r="D97" s="176" t="e">
        <f t="shared" si="2"/>
        <v>#DIV/0!</v>
      </c>
    </row>
    <row r="98" ht="15" spans="1:4">
      <c r="A98" s="187" t="s">
        <v>151</v>
      </c>
      <c r="B98" s="188"/>
      <c r="C98" s="180"/>
      <c r="D98" s="176" t="e">
        <f t="shared" si="2"/>
        <v>#DIV/0!</v>
      </c>
    </row>
    <row r="99" ht="15" spans="1:4">
      <c r="A99" s="177" t="s">
        <v>135</v>
      </c>
      <c r="B99" s="178"/>
      <c r="C99" s="180"/>
      <c r="D99" s="176" t="e">
        <f t="shared" si="2"/>
        <v>#DIV/0!</v>
      </c>
    </row>
    <row r="100" ht="15" spans="1:4">
      <c r="A100" s="187" t="s">
        <v>152</v>
      </c>
      <c r="B100" s="188"/>
      <c r="C100" s="180"/>
      <c r="D100" s="176" t="e">
        <f t="shared" si="2"/>
        <v>#DIV/0!</v>
      </c>
    </row>
    <row r="101" ht="15" spans="1:4">
      <c r="A101" s="187" t="s">
        <v>153</v>
      </c>
      <c r="B101" s="188"/>
      <c r="C101" s="180"/>
      <c r="D101" s="176" t="e">
        <f t="shared" si="2"/>
        <v>#DIV/0!</v>
      </c>
    </row>
    <row r="102" ht="15" spans="1:4">
      <c r="A102" s="187" t="s">
        <v>154</v>
      </c>
      <c r="B102" s="188"/>
      <c r="C102" s="180"/>
      <c r="D102" s="176" t="e">
        <f t="shared" ref="D102:D133" si="3">C102/B102</f>
        <v>#DIV/0!</v>
      </c>
    </row>
    <row r="103" ht="15" spans="1:4">
      <c r="A103" s="187" t="s">
        <v>155</v>
      </c>
      <c r="B103" s="188"/>
      <c r="C103" s="180"/>
      <c r="D103" s="176" t="e">
        <f t="shared" si="3"/>
        <v>#DIV/0!</v>
      </c>
    </row>
    <row r="104" ht="15" spans="1:4">
      <c r="A104" s="181" t="s">
        <v>102</v>
      </c>
      <c r="B104" s="182"/>
      <c r="C104" s="180"/>
      <c r="D104" s="176" t="e">
        <f t="shared" si="3"/>
        <v>#DIV/0!</v>
      </c>
    </row>
    <row r="105" ht="15" spans="1:4">
      <c r="A105" s="181" t="s">
        <v>156</v>
      </c>
      <c r="B105" s="182"/>
      <c r="C105" s="180"/>
      <c r="D105" s="176" t="e">
        <f t="shared" si="3"/>
        <v>#DIV/0!</v>
      </c>
    </row>
    <row r="106" ht="15" spans="1:4">
      <c r="A106" s="181" t="s">
        <v>157</v>
      </c>
      <c r="B106" s="182"/>
      <c r="C106" s="179">
        <v>0</v>
      </c>
      <c r="D106" s="176" t="e">
        <f t="shared" si="3"/>
        <v>#DIV/0!</v>
      </c>
    </row>
    <row r="107" ht="15" spans="1:4">
      <c r="A107" s="181" t="s">
        <v>93</v>
      </c>
      <c r="B107" s="182"/>
      <c r="C107" s="180"/>
      <c r="D107" s="176" t="e">
        <f t="shared" si="3"/>
        <v>#DIV/0!</v>
      </c>
    </row>
    <row r="108" ht="15" spans="1:4">
      <c r="A108" s="177" t="s">
        <v>94</v>
      </c>
      <c r="B108" s="178"/>
      <c r="C108" s="180"/>
      <c r="D108" s="176" t="e">
        <f t="shared" si="3"/>
        <v>#DIV/0!</v>
      </c>
    </row>
    <row r="109" ht="15" spans="1:4">
      <c r="A109" s="177" t="s">
        <v>95</v>
      </c>
      <c r="B109" s="178"/>
      <c r="C109" s="180"/>
      <c r="D109" s="176" t="e">
        <f t="shared" si="3"/>
        <v>#DIV/0!</v>
      </c>
    </row>
    <row r="110" ht="15" spans="1:4">
      <c r="A110" s="177" t="s">
        <v>158</v>
      </c>
      <c r="B110" s="178"/>
      <c r="C110" s="180"/>
      <c r="D110" s="176" t="e">
        <f t="shared" si="3"/>
        <v>#DIV/0!</v>
      </c>
    </row>
    <row r="111" ht="15" spans="1:4">
      <c r="A111" s="181" t="s">
        <v>159</v>
      </c>
      <c r="B111" s="182"/>
      <c r="C111" s="180"/>
      <c r="D111" s="176" t="e">
        <f t="shared" si="3"/>
        <v>#DIV/0!</v>
      </c>
    </row>
    <row r="112" ht="15" spans="1:4">
      <c r="A112" s="181" t="s">
        <v>160</v>
      </c>
      <c r="B112" s="182"/>
      <c r="C112" s="180"/>
      <c r="D112" s="176" t="e">
        <f t="shared" si="3"/>
        <v>#DIV/0!</v>
      </c>
    </row>
    <row r="113" ht="15" spans="1:4">
      <c r="A113" s="177" t="s">
        <v>161</v>
      </c>
      <c r="B113" s="178"/>
      <c r="C113" s="180"/>
      <c r="D113" s="176" t="e">
        <f t="shared" si="3"/>
        <v>#DIV/0!</v>
      </c>
    </row>
    <row r="114" ht="15" spans="1:4">
      <c r="A114" s="185" t="s">
        <v>102</v>
      </c>
      <c r="B114" s="186"/>
      <c r="C114" s="180"/>
      <c r="D114" s="176" t="e">
        <f t="shared" si="3"/>
        <v>#DIV/0!</v>
      </c>
    </row>
    <row r="115" ht="15" spans="1:4">
      <c r="A115" s="181" t="s">
        <v>162</v>
      </c>
      <c r="B115" s="182"/>
      <c r="C115" s="180"/>
      <c r="D115" s="176" t="e">
        <f t="shared" si="3"/>
        <v>#DIV/0!</v>
      </c>
    </row>
    <row r="116" ht="15" spans="1:4">
      <c r="A116" s="189" t="s">
        <v>163</v>
      </c>
      <c r="B116" s="190">
        <v>1459</v>
      </c>
      <c r="C116" s="179">
        <v>1326</v>
      </c>
      <c r="D116" s="176">
        <f t="shared" si="3"/>
        <v>0.908841672378341</v>
      </c>
    </row>
    <row r="117" ht="15" spans="1:4">
      <c r="A117" s="177" t="s">
        <v>93</v>
      </c>
      <c r="B117" s="178">
        <v>1459</v>
      </c>
      <c r="C117" s="180">
        <v>1326</v>
      </c>
      <c r="D117" s="176">
        <f t="shared" si="3"/>
        <v>0.908841672378341</v>
      </c>
    </row>
    <row r="118" ht="15" spans="1:4">
      <c r="A118" s="177" t="s">
        <v>94</v>
      </c>
      <c r="B118" s="178"/>
      <c r="C118" s="180"/>
      <c r="D118" s="176" t="e">
        <f t="shared" si="3"/>
        <v>#DIV/0!</v>
      </c>
    </row>
    <row r="119" ht="15" spans="1:4">
      <c r="A119" s="177" t="s">
        <v>95</v>
      </c>
      <c r="B119" s="178"/>
      <c r="C119" s="180"/>
      <c r="D119" s="176" t="e">
        <f t="shared" si="3"/>
        <v>#DIV/0!</v>
      </c>
    </row>
    <row r="120" ht="15" spans="1:4">
      <c r="A120" s="181" t="s">
        <v>164</v>
      </c>
      <c r="B120" s="182"/>
      <c r="C120" s="180"/>
      <c r="D120" s="176" t="e">
        <f t="shared" si="3"/>
        <v>#DIV/0!</v>
      </c>
    </row>
    <row r="121" ht="15" spans="1:4">
      <c r="A121" s="181" t="s">
        <v>165</v>
      </c>
      <c r="B121" s="182"/>
      <c r="C121" s="180"/>
      <c r="D121" s="176" t="e">
        <f t="shared" si="3"/>
        <v>#DIV/0!</v>
      </c>
    </row>
    <row r="122" ht="15" spans="1:4">
      <c r="A122" s="181" t="s">
        <v>166</v>
      </c>
      <c r="B122" s="182"/>
      <c r="C122" s="180"/>
      <c r="D122" s="176" t="e">
        <f t="shared" si="3"/>
        <v>#DIV/0!</v>
      </c>
    </row>
    <row r="123" ht="15" spans="1:4">
      <c r="A123" s="177" t="s">
        <v>102</v>
      </c>
      <c r="B123" s="178"/>
      <c r="C123" s="180"/>
      <c r="D123" s="176" t="e">
        <f t="shared" si="3"/>
        <v>#DIV/0!</v>
      </c>
    </row>
    <row r="124" ht="15" spans="1:4">
      <c r="A124" s="177" t="s">
        <v>167</v>
      </c>
      <c r="B124" s="178"/>
      <c r="C124" s="180"/>
      <c r="D124" s="176" t="e">
        <f t="shared" si="3"/>
        <v>#DIV/0!</v>
      </c>
    </row>
    <row r="125" ht="15" spans="1:4">
      <c r="A125" s="173" t="s">
        <v>168</v>
      </c>
      <c r="B125" s="174">
        <v>327</v>
      </c>
      <c r="C125" s="179">
        <v>0</v>
      </c>
      <c r="D125" s="176">
        <f t="shared" si="3"/>
        <v>0</v>
      </c>
    </row>
    <row r="126" ht="15" spans="1:4">
      <c r="A126" s="177" t="s">
        <v>93</v>
      </c>
      <c r="B126" s="178">
        <v>247</v>
      </c>
      <c r="C126" s="180"/>
      <c r="D126" s="176">
        <f t="shared" si="3"/>
        <v>0</v>
      </c>
    </row>
    <row r="127" ht="15" spans="1:4">
      <c r="A127" s="177" t="s">
        <v>94</v>
      </c>
      <c r="B127" s="178"/>
      <c r="C127" s="180"/>
      <c r="D127" s="176" t="e">
        <f t="shared" si="3"/>
        <v>#DIV/0!</v>
      </c>
    </row>
    <row r="128" ht="15" spans="1:4">
      <c r="A128" s="177" t="s">
        <v>95</v>
      </c>
      <c r="B128" s="178"/>
      <c r="C128" s="180"/>
      <c r="D128" s="176" t="e">
        <f t="shared" si="3"/>
        <v>#DIV/0!</v>
      </c>
    </row>
    <row r="129" ht="15" spans="1:4">
      <c r="A129" s="181" t="s">
        <v>169</v>
      </c>
      <c r="B129" s="182"/>
      <c r="C129" s="180"/>
      <c r="D129" s="176" t="e">
        <f t="shared" si="3"/>
        <v>#DIV/0!</v>
      </c>
    </row>
    <row r="130" ht="15" spans="1:4">
      <c r="A130" s="181" t="s">
        <v>170</v>
      </c>
      <c r="B130" s="182"/>
      <c r="C130" s="180"/>
      <c r="D130" s="176" t="e">
        <f t="shared" si="3"/>
        <v>#DIV/0!</v>
      </c>
    </row>
    <row r="131" ht="15" spans="1:4">
      <c r="A131" s="181" t="s">
        <v>171</v>
      </c>
      <c r="B131" s="182"/>
      <c r="C131" s="180"/>
      <c r="D131" s="176" t="e">
        <f t="shared" si="3"/>
        <v>#DIV/0!</v>
      </c>
    </row>
    <row r="132" ht="15" spans="1:4">
      <c r="A132" s="177" t="s">
        <v>172</v>
      </c>
      <c r="B132" s="178"/>
      <c r="C132" s="180"/>
      <c r="D132" s="176" t="e">
        <f t="shared" si="3"/>
        <v>#DIV/0!</v>
      </c>
    </row>
    <row r="133" ht="15" spans="1:4">
      <c r="A133" s="177" t="s">
        <v>173</v>
      </c>
      <c r="B133" s="178">
        <v>80</v>
      </c>
      <c r="C133" s="180"/>
      <c r="D133" s="176">
        <f t="shared" si="3"/>
        <v>0</v>
      </c>
    </row>
    <row r="134" ht="15" spans="1:4">
      <c r="A134" s="177" t="s">
        <v>102</v>
      </c>
      <c r="B134" s="178"/>
      <c r="C134" s="180"/>
      <c r="D134" s="176" t="e">
        <f t="shared" ref="D134:D165" si="4">C134/B134</f>
        <v>#DIV/0!</v>
      </c>
    </row>
    <row r="135" ht="15" spans="1:4">
      <c r="A135" s="181" t="s">
        <v>174</v>
      </c>
      <c r="B135" s="182"/>
      <c r="C135" s="180"/>
      <c r="D135" s="176" t="e">
        <f t="shared" si="4"/>
        <v>#DIV/0!</v>
      </c>
    </row>
    <row r="136" ht="15" spans="1:4">
      <c r="A136" s="181" t="s">
        <v>175</v>
      </c>
      <c r="B136" s="182">
        <v>3</v>
      </c>
      <c r="C136" s="179">
        <v>0</v>
      </c>
      <c r="D136" s="176">
        <f t="shared" si="4"/>
        <v>0</v>
      </c>
    </row>
    <row r="137" ht="15" spans="1:4">
      <c r="A137" s="181" t="s">
        <v>93</v>
      </c>
      <c r="B137" s="182"/>
      <c r="C137" s="180"/>
      <c r="D137" s="176" t="e">
        <f t="shared" si="4"/>
        <v>#DIV/0!</v>
      </c>
    </row>
    <row r="138" ht="15" spans="1:4">
      <c r="A138" s="173" t="s">
        <v>94</v>
      </c>
      <c r="B138" s="174"/>
      <c r="C138" s="180"/>
      <c r="D138" s="176" t="e">
        <f t="shared" si="4"/>
        <v>#DIV/0!</v>
      </c>
    </row>
    <row r="139" ht="15" spans="1:4">
      <c r="A139" s="177" t="s">
        <v>95</v>
      </c>
      <c r="B139" s="178"/>
      <c r="C139" s="180"/>
      <c r="D139" s="176" t="e">
        <f t="shared" si="4"/>
        <v>#DIV/0!</v>
      </c>
    </row>
    <row r="140" ht="15" spans="1:4">
      <c r="A140" s="177" t="s">
        <v>176</v>
      </c>
      <c r="B140" s="178"/>
      <c r="C140" s="180"/>
      <c r="D140" s="176" t="e">
        <f t="shared" si="4"/>
        <v>#DIV/0!</v>
      </c>
    </row>
    <row r="141" ht="15" spans="1:4">
      <c r="A141" s="177" t="s">
        <v>177</v>
      </c>
      <c r="B141" s="178">
        <v>3</v>
      </c>
      <c r="C141" s="180"/>
      <c r="D141" s="176">
        <f t="shared" si="4"/>
        <v>0</v>
      </c>
    </row>
    <row r="142" ht="15" spans="1:4">
      <c r="A142" s="185" t="s">
        <v>178</v>
      </c>
      <c r="B142" s="186"/>
      <c r="C142" s="180"/>
      <c r="D142" s="176" t="e">
        <f t="shared" si="4"/>
        <v>#DIV/0!</v>
      </c>
    </row>
    <row r="143" ht="15" spans="1:4">
      <c r="A143" s="181" t="s">
        <v>179</v>
      </c>
      <c r="B143" s="182"/>
      <c r="C143" s="180"/>
      <c r="D143" s="176" t="e">
        <f t="shared" si="4"/>
        <v>#DIV/0!</v>
      </c>
    </row>
    <row r="144" ht="15" spans="1:4">
      <c r="A144" s="181" t="s">
        <v>180</v>
      </c>
      <c r="B144" s="182"/>
      <c r="C144" s="180"/>
      <c r="D144" s="176" t="e">
        <f t="shared" si="4"/>
        <v>#DIV/0!</v>
      </c>
    </row>
    <row r="145" ht="15" spans="1:4">
      <c r="A145" s="177" t="s">
        <v>181</v>
      </c>
      <c r="B145" s="178"/>
      <c r="C145" s="180"/>
      <c r="D145" s="176" t="e">
        <f t="shared" si="4"/>
        <v>#DIV/0!</v>
      </c>
    </row>
    <row r="146" ht="15" spans="1:4">
      <c r="A146" s="187" t="s">
        <v>182</v>
      </c>
      <c r="B146" s="188"/>
      <c r="C146" s="180"/>
      <c r="D146" s="176" t="e">
        <f t="shared" si="4"/>
        <v>#DIV/0!</v>
      </c>
    </row>
    <row r="147" ht="15" spans="1:4">
      <c r="A147" s="187" t="s">
        <v>183</v>
      </c>
      <c r="B147" s="188"/>
      <c r="C147" s="180"/>
      <c r="D147" s="176" t="e">
        <f t="shared" si="4"/>
        <v>#DIV/0!</v>
      </c>
    </row>
    <row r="148" ht="15" spans="1:4">
      <c r="A148" s="177" t="s">
        <v>102</v>
      </c>
      <c r="B148" s="178"/>
      <c r="C148" s="180"/>
      <c r="D148" s="176" t="e">
        <f t="shared" si="4"/>
        <v>#DIV/0!</v>
      </c>
    </row>
    <row r="149" ht="15" spans="1:4">
      <c r="A149" s="177" t="s">
        <v>184</v>
      </c>
      <c r="B149" s="178"/>
      <c r="C149" s="180"/>
      <c r="D149" s="176" t="e">
        <f t="shared" si="4"/>
        <v>#DIV/0!</v>
      </c>
    </row>
    <row r="150" ht="15" spans="1:4">
      <c r="A150" s="177" t="s">
        <v>185</v>
      </c>
      <c r="B150" s="178">
        <v>398</v>
      </c>
      <c r="C150" s="179">
        <v>258</v>
      </c>
      <c r="D150" s="176">
        <f t="shared" si="4"/>
        <v>0.648241206030151</v>
      </c>
    </row>
    <row r="151" ht="15" spans="1:4">
      <c r="A151" s="177" t="s">
        <v>93</v>
      </c>
      <c r="B151" s="178"/>
      <c r="C151" s="180"/>
      <c r="D151" s="176" t="e">
        <f t="shared" si="4"/>
        <v>#DIV/0!</v>
      </c>
    </row>
    <row r="152" ht="15" spans="1:4">
      <c r="A152" s="177" t="s">
        <v>94</v>
      </c>
      <c r="B152" s="178"/>
      <c r="C152" s="180"/>
      <c r="D152" s="176" t="e">
        <f t="shared" si="4"/>
        <v>#DIV/0!</v>
      </c>
    </row>
    <row r="153" ht="15" spans="1:4">
      <c r="A153" s="181" t="s">
        <v>95</v>
      </c>
      <c r="B153" s="182"/>
      <c r="C153" s="180"/>
      <c r="D153" s="176" t="e">
        <f t="shared" si="4"/>
        <v>#DIV/0!</v>
      </c>
    </row>
    <row r="154" ht="15" spans="1:4">
      <c r="A154" s="181" t="s">
        <v>186</v>
      </c>
      <c r="B154" s="182">
        <v>398</v>
      </c>
      <c r="C154" s="180">
        <v>258</v>
      </c>
      <c r="D154" s="176">
        <f t="shared" si="4"/>
        <v>0.648241206030151</v>
      </c>
    </row>
    <row r="155" ht="15" spans="1:4">
      <c r="A155" s="181" t="s">
        <v>102</v>
      </c>
      <c r="B155" s="182"/>
      <c r="C155" s="180"/>
      <c r="D155" s="176" t="e">
        <f t="shared" si="4"/>
        <v>#DIV/0!</v>
      </c>
    </row>
    <row r="156" ht="15" spans="1:4">
      <c r="A156" s="173" t="s">
        <v>187</v>
      </c>
      <c r="B156" s="174"/>
      <c r="C156" s="180"/>
      <c r="D156" s="176" t="e">
        <f t="shared" si="4"/>
        <v>#DIV/0!</v>
      </c>
    </row>
    <row r="157" ht="15" spans="1:4">
      <c r="A157" s="177" t="s">
        <v>188</v>
      </c>
      <c r="B157" s="178"/>
      <c r="C157" s="179">
        <v>0</v>
      </c>
      <c r="D157" s="176" t="e">
        <f t="shared" si="4"/>
        <v>#DIV/0!</v>
      </c>
    </row>
    <row r="158" ht="15" spans="1:4">
      <c r="A158" s="177" t="s">
        <v>93</v>
      </c>
      <c r="B158" s="178"/>
      <c r="C158" s="180"/>
      <c r="D158" s="176" t="e">
        <f t="shared" si="4"/>
        <v>#DIV/0!</v>
      </c>
    </row>
    <row r="159" ht="15" spans="1:4">
      <c r="A159" s="181" t="s">
        <v>94</v>
      </c>
      <c r="B159" s="182"/>
      <c r="C159" s="180"/>
      <c r="D159" s="176" t="e">
        <f t="shared" si="4"/>
        <v>#DIV/0!</v>
      </c>
    </row>
    <row r="160" ht="15" spans="1:4">
      <c r="A160" s="181" t="s">
        <v>95</v>
      </c>
      <c r="B160" s="182"/>
      <c r="C160" s="180"/>
      <c r="D160" s="176" t="e">
        <f t="shared" si="4"/>
        <v>#DIV/0!</v>
      </c>
    </row>
    <row r="161" ht="15" spans="1:4">
      <c r="A161" s="181" t="s">
        <v>189</v>
      </c>
      <c r="B161" s="182"/>
      <c r="C161" s="180"/>
      <c r="D161" s="176" t="e">
        <f t="shared" si="4"/>
        <v>#DIV/0!</v>
      </c>
    </row>
    <row r="162" ht="15" spans="1:4">
      <c r="A162" s="173" t="s">
        <v>190</v>
      </c>
      <c r="B162" s="174"/>
      <c r="C162" s="180"/>
      <c r="D162" s="176" t="e">
        <f t="shared" si="4"/>
        <v>#DIV/0!</v>
      </c>
    </row>
    <row r="163" ht="15" spans="1:4">
      <c r="A163" s="177" t="s">
        <v>102</v>
      </c>
      <c r="B163" s="178"/>
      <c r="C163" s="180"/>
      <c r="D163" s="176" t="e">
        <f t="shared" si="4"/>
        <v>#DIV/0!</v>
      </c>
    </row>
    <row r="164" ht="15" spans="1:4">
      <c r="A164" s="177" t="s">
        <v>191</v>
      </c>
      <c r="B164" s="178"/>
      <c r="C164" s="180"/>
      <c r="D164" s="176" t="e">
        <f t="shared" si="4"/>
        <v>#DIV/0!</v>
      </c>
    </row>
    <row r="165" ht="15" spans="1:4">
      <c r="A165" s="181" t="s">
        <v>192</v>
      </c>
      <c r="B165" s="182">
        <v>129</v>
      </c>
      <c r="C165" s="179">
        <v>73</v>
      </c>
      <c r="D165" s="176">
        <f t="shared" si="4"/>
        <v>0.565891472868217</v>
      </c>
    </row>
    <row r="166" ht="15" spans="1:4">
      <c r="A166" s="181" t="s">
        <v>93</v>
      </c>
      <c r="B166" s="182"/>
      <c r="C166" s="180">
        <v>73</v>
      </c>
      <c r="D166" s="176" t="e">
        <f t="shared" ref="D166:D197" si="5">C166/B166</f>
        <v>#DIV/0!</v>
      </c>
    </row>
    <row r="167" ht="15" spans="1:4">
      <c r="A167" s="181" t="s">
        <v>94</v>
      </c>
      <c r="B167" s="182"/>
      <c r="C167" s="180"/>
      <c r="D167" s="176" t="e">
        <f t="shared" si="5"/>
        <v>#DIV/0!</v>
      </c>
    </row>
    <row r="168" ht="15" spans="1:4">
      <c r="A168" s="177" t="s">
        <v>95</v>
      </c>
      <c r="B168" s="178"/>
      <c r="C168" s="180"/>
      <c r="D168" s="176" t="e">
        <f t="shared" si="5"/>
        <v>#DIV/0!</v>
      </c>
    </row>
    <row r="169" ht="15" spans="1:4">
      <c r="A169" s="183" t="s">
        <v>193</v>
      </c>
      <c r="B169" s="184"/>
      <c r="C169" s="180"/>
      <c r="D169" s="176" t="e">
        <f t="shared" si="5"/>
        <v>#DIV/0!</v>
      </c>
    </row>
    <row r="170" ht="15" spans="1:4">
      <c r="A170" s="177" t="s">
        <v>194</v>
      </c>
      <c r="B170" s="178"/>
      <c r="C170" s="180"/>
      <c r="D170" s="176" t="e">
        <f t="shared" si="5"/>
        <v>#DIV/0!</v>
      </c>
    </row>
    <row r="171" ht="15" spans="1:4">
      <c r="A171" s="181" t="s">
        <v>195</v>
      </c>
      <c r="B171" s="182">
        <v>22</v>
      </c>
      <c r="C171" s="179">
        <v>22</v>
      </c>
      <c r="D171" s="176">
        <f t="shared" si="5"/>
        <v>1</v>
      </c>
    </row>
    <row r="172" ht="15" spans="1:4">
      <c r="A172" s="181" t="s">
        <v>93</v>
      </c>
      <c r="B172" s="182">
        <v>22</v>
      </c>
      <c r="C172" s="180">
        <v>22</v>
      </c>
      <c r="D172" s="176">
        <f t="shared" si="5"/>
        <v>1</v>
      </c>
    </row>
    <row r="173" ht="15" spans="1:4">
      <c r="A173" s="181" t="s">
        <v>94</v>
      </c>
      <c r="B173" s="182"/>
      <c r="C173" s="180"/>
      <c r="D173" s="176" t="e">
        <f t="shared" si="5"/>
        <v>#DIV/0!</v>
      </c>
    </row>
    <row r="174" ht="15" spans="1:4">
      <c r="A174" s="173" t="s">
        <v>95</v>
      </c>
      <c r="B174" s="174"/>
      <c r="C174" s="180"/>
      <c r="D174" s="176" t="e">
        <f t="shared" si="5"/>
        <v>#DIV/0!</v>
      </c>
    </row>
    <row r="175" ht="15" spans="1:4">
      <c r="A175" s="177" t="s">
        <v>107</v>
      </c>
      <c r="B175" s="178"/>
      <c r="C175" s="191"/>
      <c r="D175" s="176" t="e">
        <f t="shared" si="5"/>
        <v>#DIV/0!</v>
      </c>
    </row>
    <row r="176" ht="15" spans="1:4">
      <c r="A176" s="177" t="s">
        <v>102</v>
      </c>
      <c r="B176" s="178"/>
      <c r="C176" s="180"/>
      <c r="D176" s="176" t="e">
        <f t="shared" si="5"/>
        <v>#DIV/0!</v>
      </c>
    </row>
    <row r="177" ht="15" spans="1:4">
      <c r="A177" s="177" t="s">
        <v>196</v>
      </c>
      <c r="B177" s="178"/>
      <c r="C177" s="180"/>
      <c r="D177" s="176" t="e">
        <f t="shared" si="5"/>
        <v>#DIV/0!</v>
      </c>
    </row>
    <row r="178" ht="15" spans="1:4">
      <c r="A178" s="181" t="s">
        <v>197</v>
      </c>
      <c r="B178" s="182">
        <v>296</v>
      </c>
      <c r="C178" s="179">
        <v>126</v>
      </c>
      <c r="D178" s="176">
        <f t="shared" si="5"/>
        <v>0.425675675675676</v>
      </c>
    </row>
    <row r="179" ht="15" spans="1:4">
      <c r="A179" s="181" t="s">
        <v>93</v>
      </c>
      <c r="B179" s="182">
        <v>296</v>
      </c>
      <c r="C179" s="180">
        <v>119</v>
      </c>
      <c r="D179" s="176">
        <f t="shared" si="5"/>
        <v>0.402027027027027</v>
      </c>
    </row>
    <row r="180" ht="15" spans="1:4">
      <c r="A180" s="181" t="s">
        <v>94</v>
      </c>
      <c r="B180" s="182"/>
      <c r="C180" s="180"/>
      <c r="D180" s="176" t="e">
        <f t="shared" si="5"/>
        <v>#DIV/0!</v>
      </c>
    </row>
    <row r="181" ht="15" spans="1:4">
      <c r="A181" s="177" t="s">
        <v>95</v>
      </c>
      <c r="B181" s="178"/>
      <c r="C181" s="180"/>
      <c r="D181" s="176" t="e">
        <f t="shared" si="5"/>
        <v>#DIV/0!</v>
      </c>
    </row>
    <row r="182" ht="15" spans="1:4">
      <c r="A182" s="187" t="s">
        <v>198</v>
      </c>
      <c r="B182" s="188"/>
      <c r="C182" s="180">
        <v>7</v>
      </c>
      <c r="D182" s="176" t="e">
        <f t="shared" si="5"/>
        <v>#DIV/0!</v>
      </c>
    </row>
    <row r="183" ht="15" spans="1:4">
      <c r="A183" s="181" t="s">
        <v>102</v>
      </c>
      <c r="B183" s="182"/>
      <c r="C183" s="180"/>
      <c r="D183" s="176" t="e">
        <f t="shared" si="5"/>
        <v>#DIV/0!</v>
      </c>
    </row>
    <row r="184" ht="15" spans="1:4">
      <c r="A184" s="181" t="s">
        <v>199</v>
      </c>
      <c r="B184" s="182"/>
      <c r="C184" s="180"/>
      <c r="D184" s="176" t="e">
        <f t="shared" si="5"/>
        <v>#DIV/0!</v>
      </c>
    </row>
    <row r="185" ht="15" spans="1:4">
      <c r="A185" s="181" t="s">
        <v>200</v>
      </c>
      <c r="B185" s="182">
        <v>1241</v>
      </c>
      <c r="C185" s="179">
        <v>965</v>
      </c>
      <c r="D185" s="176">
        <f t="shared" si="5"/>
        <v>0.777598710717164</v>
      </c>
    </row>
    <row r="186" ht="15" spans="1:4">
      <c r="A186" s="181" t="s">
        <v>93</v>
      </c>
      <c r="B186" s="182">
        <v>1118</v>
      </c>
      <c r="C186" s="180">
        <v>865</v>
      </c>
      <c r="D186" s="176">
        <f t="shared" si="5"/>
        <v>0.773703041144902</v>
      </c>
    </row>
    <row r="187" ht="15" spans="1:4">
      <c r="A187" s="177" t="s">
        <v>94</v>
      </c>
      <c r="B187" s="178"/>
      <c r="C187" s="180"/>
      <c r="D187" s="176" t="e">
        <f t="shared" si="5"/>
        <v>#DIV/0!</v>
      </c>
    </row>
    <row r="188" ht="15" spans="1:4">
      <c r="A188" s="177" t="s">
        <v>95</v>
      </c>
      <c r="B188" s="178"/>
      <c r="C188" s="180"/>
      <c r="D188" s="176" t="e">
        <f t="shared" si="5"/>
        <v>#DIV/0!</v>
      </c>
    </row>
    <row r="189" ht="15" spans="1:4">
      <c r="A189" s="177" t="s">
        <v>201</v>
      </c>
      <c r="B189" s="178"/>
      <c r="C189" s="180"/>
      <c r="D189" s="176" t="e">
        <f t="shared" si="5"/>
        <v>#DIV/0!</v>
      </c>
    </row>
    <row r="190" ht="15" spans="1:4">
      <c r="A190" s="181" t="s">
        <v>102</v>
      </c>
      <c r="B190" s="182"/>
      <c r="C190" s="180"/>
      <c r="D190" s="176" t="e">
        <f t="shared" si="5"/>
        <v>#DIV/0!</v>
      </c>
    </row>
    <row r="191" ht="15" spans="1:4">
      <c r="A191" s="181" t="s">
        <v>202</v>
      </c>
      <c r="B191" s="182">
        <v>123</v>
      </c>
      <c r="C191" s="180">
        <v>100</v>
      </c>
      <c r="D191" s="176">
        <f t="shared" si="5"/>
        <v>0.813008130081301</v>
      </c>
    </row>
    <row r="192" ht="15" spans="1:4">
      <c r="A192" s="181" t="s">
        <v>203</v>
      </c>
      <c r="B192" s="182">
        <v>620</v>
      </c>
      <c r="C192" s="179">
        <v>448</v>
      </c>
      <c r="D192" s="176">
        <f t="shared" si="5"/>
        <v>0.72258064516129</v>
      </c>
    </row>
    <row r="193" ht="15" spans="1:4">
      <c r="A193" s="177" t="s">
        <v>93</v>
      </c>
      <c r="B193" s="178">
        <v>610</v>
      </c>
      <c r="C193" s="180">
        <v>434</v>
      </c>
      <c r="D193" s="176">
        <f t="shared" si="5"/>
        <v>0.711475409836066</v>
      </c>
    </row>
    <row r="194" ht="15" spans="1:4">
      <c r="A194" s="177" t="s">
        <v>94</v>
      </c>
      <c r="B194" s="178"/>
      <c r="C194" s="180"/>
      <c r="D194" s="176" t="e">
        <f t="shared" si="5"/>
        <v>#DIV/0!</v>
      </c>
    </row>
    <row r="195" ht="15" spans="1:4">
      <c r="A195" s="177" t="s">
        <v>95</v>
      </c>
      <c r="B195" s="178"/>
      <c r="C195" s="180"/>
      <c r="D195" s="176" t="e">
        <f t="shared" si="5"/>
        <v>#DIV/0!</v>
      </c>
    </row>
    <row r="196" ht="15" spans="1:4">
      <c r="A196" s="187" t="s">
        <v>204</v>
      </c>
      <c r="B196" s="188"/>
      <c r="C196" s="180"/>
      <c r="D196" s="176" t="e">
        <f t="shared" si="5"/>
        <v>#DIV/0!</v>
      </c>
    </row>
    <row r="197" ht="15" spans="1:4">
      <c r="A197" s="177" t="s">
        <v>102</v>
      </c>
      <c r="B197" s="178">
        <v>10</v>
      </c>
      <c r="C197" s="180"/>
      <c r="D197" s="176">
        <f t="shared" si="5"/>
        <v>0</v>
      </c>
    </row>
    <row r="198" ht="15" spans="1:4">
      <c r="A198" s="181" t="s">
        <v>205</v>
      </c>
      <c r="B198" s="182">
        <v>698</v>
      </c>
      <c r="C198" s="180">
        <v>14</v>
      </c>
      <c r="D198" s="176">
        <f t="shared" ref="D198:D229" si="6">C198/B198</f>
        <v>0.0200573065902579</v>
      </c>
    </row>
    <row r="199" ht="15" spans="1:4">
      <c r="A199" s="181" t="s">
        <v>206</v>
      </c>
      <c r="B199" s="182">
        <v>698</v>
      </c>
      <c r="C199" s="179">
        <v>296</v>
      </c>
      <c r="D199" s="176">
        <f t="shared" si="6"/>
        <v>0.424068767908309</v>
      </c>
    </row>
    <row r="200" ht="15" spans="1:4">
      <c r="A200" s="173" t="s">
        <v>93</v>
      </c>
      <c r="B200" s="174"/>
      <c r="C200" s="180">
        <v>296</v>
      </c>
      <c r="D200" s="176" t="e">
        <f t="shared" si="6"/>
        <v>#DIV/0!</v>
      </c>
    </row>
    <row r="201" ht="15" spans="1:4">
      <c r="A201" s="177" t="s">
        <v>94</v>
      </c>
      <c r="B201" s="178"/>
      <c r="C201" s="180"/>
      <c r="D201" s="176" t="e">
        <f t="shared" si="6"/>
        <v>#DIV/0!</v>
      </c>
    </row>
    <row r="202" ht="15" spans="1:4">
      <c r="A202" s="177" t="s">
        <v>95</v>
      </c>
      <c r="B202" s="178"/>
      <c r="C202" s="180"/>
      <c r="D202" s="176" t="e">
        <f t="shared" si="6"/>
        <v>#DIV/0!</v>
      </c>
    </row>
    <row r="203" ht="15" spans="1:4">
      <c r="A203" s="177" t="s">
        <v>102</v>
      </c>
      <c r="B203" s="178"/>
      <c r="C203" s="180"/>
      <c r="D203" s="176" t="e">
        <f t="shared" si="6"/>
        <v>#DIV/0!</v>
      </c>
    </row>
    <row r="204" ht="15" spans="1:4">
      <c r="A204" s="181" t="s">
        <v>207</v>
      </c>
      <c r="B204" s="182"/>
      <c r="C204" s="180"/>
      <c r="D204" s="176" t="e">
        <f t="shared" si="6"/>
        <v>#DIV/0!</v>
      </c>
    </row>
    <row r="205" ht="15" spans="1:4">
      <c r="A205" s="181" t="s">
        <v>208</v>
      </c>
      <c r="B205" s="182">
        <v>245</v>
      </c>
      <c r="C205" s="179">
        <v>183</v>
      </c>
      <c r="D205" s="176">
        <f t="shared" si="6"/>
        <v>0.746938775510204</v>
      </c>
    </row>
    <row r="206" ht="15" spans="1:4">
      <c r="A206" s="181" t="s">
        <v>93</v>
      </c>
      <c r="B206" s="182">
        <v>229</v>
      </c>
      <c r="C206" s="180">
        <v>183</v>
      </c>
      <c r="D206" s="176">
        <f t="shared" si="6"/>
        <v>0.799126637554585</v>
      </c>
    </row>
    <row r="207" ht="15" spans="1:4">
      <c r="A207" s="177" t="s">
        <v>94</v>
      </c>
      <c r="B207" s="178"/>
      <c r="C207" s="180"/>
      <c r="D207" s="176" t="e">
        <f t="shared" si="6"/>
        <v>#DIV/0!</v>
      </c>
    </row>
    <row r="208" ht="15" spans="1:4">
      <c r="A208" s="177" t="s">
        <v>95</v>
      </c>
      <c r="B208" s="178"/>
      <c r="C208" s="180"/>
      <c r="D208" s="176" t="e">
        <f t="shared" si="6"/>
        <v>#DIV/0!</v>
      </c>
    </row>
    <row r="209" ht="15" spans="1:4">
      <c r="A209" s="187" t="s">
        <v>209</v>
      </c>
      <c r="B209" s="188">
        <v>3</v>
      </c>
      <c r="C209" s="180"/>
      <c r="D209" s="176">
        <f t="shared" si="6"/>
        <v>0</v>
      </c>
    </row>
    <row r="210" ht="15" spans="1:4">
      <c r="A210" s="187" t="s">
        <v>210</v>
      </c>
      <c r="B210" s="188"/>
      <c r="C210" s="180"/>
      <c r="D210" s="176" t="e">
        <f t="shared" si="6"/>
        <v>#DIV/0!</v>
      </c>
    </row>
    <row r="211" ht="15" spans="1:4">
      <c r="A211" s="177" t="s">
        <v>102</v>
      </c>
      <c r="B211" s="178"/>
      <c r="C211" s="191"/>
      <c r="D211" s="176" t="e">
        <f t="shared" si="6"/>
        <v>#DIV/0!</v>
      </c>
    </row>
    <row r="212" ht="15" spans="1:4">
      <c r="A212" s="181" t="s">
        <v>211</v>
      </c>
      <c r="B212" s="182">
        <v>13</v>
      </c>
      <c r="C212" s="191"/>
      <c r="D212" s="176">
        <f t="shared" si="6"/>
        <v>0</v>
      </c>
    </row>
    <row r="213" ht="15" spans="1:4">
      <c r="A213" s="181" t="s">
        <v>212</v>
      </c>
      <c r="B213" s="182"/>
      <c r="C213" s="192">
        <v>0</v>
      </c>
      <c r="D213" s="176" t="e">
        <f t="shared" si="6"/>
        <v>#DIV/0!</v>
      </c>
    </row>
    <row r="214" ht="15" spans="1:4">
      <c r="A214" s="181" t="s">
        <v>93</v>
      </c>
      <c r="B214" s="182"/>
      <c r="C214" s="180"/>
      <c r="D214" s="176" t="e">
        <f t="shared" si="6"/>
        <v>#DIV/0!</v>
      </c>
    </row>
    <row r="215" ht="15" spans="1:4">
      <c r="A215" s="173" t="s">
        <v>94</v>
      </c>
      <c r="B215" s="174"/>
      <c r="C215" s="180"/>
      <c r="D215" s="176" t="e">
        <f t="shared" si="6"/>
        <v>#DIV/0!</v>
      </c>
    </row>
    <row r="216" ht="15" spans="1:4">
      <c r="A216" s="177" t="s">
        <v>95</v>
      </c>
      <c r="B216" s="178"/>
      <c r="C216" s="193"/>
      <c r="D216" s="176" t="e">
        <f t="shared" si="6"/>
        <v>#DIV/0!</v>
      </c>
    </row>
    <row r="217" ht="15" spans="1:4">
      <c r="A217" s="177" t="s">
        <v>102</v>
      </c>
      <c r="B217" s="178"/>
      <c r="C217" s="193"/>
      <c r="D217" s="176" t="e">
        <f t="shared" si="6"/>
        <v>#DIV/0!</v>
      </c>
    </row>
    <row r="218" ht="15" spans="1:4">
      <c r="A218" s="177" t="s">
        <v>213</v>
      </c>
      <c r="B218" s="178"/>
      <c r="C218" s="193"/>
      <c r="D218" s="176" t="e">
        <f t="shared" si="6"/>
        <v>#DIV/0!</v>
      </c>
    </row>
    <row r="219" ht="15" spans="1:4">
      <c r="A219" s="181" t="s">
        <v>214</v>
      </c>
      <c r="B219" s="182">
        <v>898</v>
      </c>
      <c r="C219" s="194">
        <v>729</v>
      </c>
      <c r="D219" s="176">
        <f t="shared" si="6"/>
        <v>0.811804008908686</v>
      </c>
    </row>
    <row r="220" ht="15" spans="1:4">
      <c r="A220" s="181" t="s">
        <v>93</v>
      </c>
      <c r="B220" s="182">
        <v>898</v>
      </c>
      <c r="C220" s="195">
        <v>729</v>
      </c>
      <c r="D220" s="176">
        <f t="shared" si="6"/>
        <v>0.811804008908686</v>
      </c>
    </row>
    <row r="221" ht="15" spans="1:4">
      <c r="A221" s="181" t="s">
        <v>94</v>
      </c>
      <c r="B221" s="182"/>
      <c r="C221" s="195"/>
      <c r="D221" s="176" t="e">
        <f t="shared" si="6"/>
        <v>#DIV/0!</v>
      </c>
    </row>
    <row r="222" ht="15" spans="1:4">
      <c r="A222" s="177" t="s">
        <v>95</v>
      </c>
      <c r="B222" s="178"/>
      <c r="C222" s="195"/>
      <c r="D222" s="176" t="e">
        <f t="shared" si="6"/>
        <v>#DIV/0!</v>
      </c>
    </row>
    <row r="223" ht="15" spans="1:4">
      <c r="A223" s="177" t="s">
        <v>102</v>
      </c>
      <c r="B223" s="178"/>
      <c r="C223" s="195"/>
      <c r="D223" s="176" t="e">
        <f t="shared" si="6"/>
        <v>#DIV/0!</v>
      </c>
    </row>
    <row r="224" ht="15" spans="1:4">
      <c r="A224" s="177" t="s">
        <v>215</v>
      </c>
      <c r="B224" s="178"/>
      <c r="C224" s="195"/>
      <c r="D224" s="176" t="e">
        <f t="shared" si="6"/>
        <v>#DIV/0!</v>
      </c>
    </row>
    <row r="225" ht="15" spans="1:4">
      <c r="A225" s="187" t="s">
        <v>216</v>
      </c>
      <c r="B225" s="188"/>
      <c r="C225" s="196">
        <v>0</v>
      </c>
      <c r="D225" s="176" t="e">
        <f t="shared" si="6"/>
        <v>#DIV/0!</v>
      </c>
    </row>
    <row r="226" ht="15" spans="1:4">
      <c r="A226" s="187" t="s">
        <v>217</v>
      </c>
      <c r="B226" s="188"/>
      <c r="C226" s="195"/>
      <c r="D226" s="176" t="e">
        <f t="shared" si="6"/>
        <v>#DIV/0!</v>
      </c>
    </row>
    <row r="227" ht="15" spans="1:4">
      <c r="A227" s="187" t="s">
        <v>218</v>
      </c>
      <c r="B227" s="188"/>
      <c r="C227" s="195"/>
      <c r="D227" s="176" t="e">
        <f t="shared" si="6"/>
        <v>#DIV/0!</v>
      </c>
    </row>
    <row r="228" ht="15" spans="1:4">
      <c r="A228" s="187" t="s">
        <v>219</v>
      </c>
      <c r="B228" s="188"/>
      <c r="C228" s="193"/>
      <c r="D228" s="176" t="e">
        <f t="shared" si="6"/>
        <v>#DIV/0!</v>
      </c>
    </row>
    <row r="229" ht="15" spans="1:4">
      <c r="A229" s="187" t="s">
        <v>220</v>
      </c>
      <c r="B229" s="188"/>
      <c r="C229" s="193"/>
      <c r="D229" s="176" t="e">
        <f t="shared" si="6"/>
        <v>#DIV/0!</v>
      </c>
    </row>
    <row r="230" ht="15" spans="1:4">
      <c r="A230" s="187" t="s">
        <v>221</v>
      </c>
      <c r="B230" s="188"/>
      <c r="C230" s="193"/>
      <c r="D230" s="176" t="e">
        <f t="shared" ref="D230:D261" si="7">C230/B230</f>
        <v>#DIV/0!</v>
      </c>
    </row>
    <row r="231" ht="15" spans="1:4">
      <c r="A231" s="187" t="s">
        <v>222</v>
      </c>
      <c r="B231" s="188">
        <v>1518</v>
      </c>
      <c r="C231" s="194">
        <v>1083</v>
      </c>
      <c r="D231" s="176">
        <f t="shared" si="7"/>
        <v>0.713438735177866</v>
      </c>
    </row>
    <row r="232" ht="15" spans="1:4">
      <c r="A232" s="187" t="s">
        <v>217</v>
      </c>
      <c r="B232" s="188">
        <v>1236</v>
      </c>
      <c r="C232" s="180">
        <v>986</v>
      </c>
      <c r="D232" s="176">
        <f t="shared" si="7"/>
        <v>0.797734627831715</v>
      </c>
    </row>
    <row r="233" ht="15" spans="1:4">
      <c r="A233" s="187" t="s">
        <v>218</v>
      </c>
      <c r="B233" s="188"/>
      <c r="C233" s="180"/>
      <c r="D233" s="176" t="e">
        <f t="shared" si="7"/>
        <v>#DIV/0!</v>
      </c>
    </row>
    <row r="234" ht="15" spans="1:4">
      <c r="A234" s="187" t="s">
        <v>219</v>
      </c>
      <c r="B234" s="188"/>
      <c r="C234" s="180"/>
      <c r="D234" s="176" t="e">
        <f t="shared" si="7"/>
        <v>#DIV/0!</v>
      </c>
    </row>
    <row r="235" ht="15" spans="1:4">
      <c r="A235" s="187" t="s">
        <v>223</v>
      </c>
      <c r="B235" s="188">
        <v>87</v>
      </c>
      <c r="C235" s="180">
        <v>97</v>
      </c>
      <c r="D235" s="176">
        <f t="shared" si="7"/>
        <v>1.11494252873563</v>
      </c>
    </row>
    <row r="236" ht="15" spans="1:4">
      <c r="A236" s="187" t="s">
        <v>224</v>
      </c>
      <c r="B236" s="188">
        <v>160</v>
      </c>
      <c r="C236" s="180"/>
      <c r="D236" s="176">
        <f t="shared" si="7"/>
        <v>0</v>
      </c>
    </row>
    <row r="237" ht="15" spans="1:4">
      <c r="A237" s="187" t="s">
        <v>225</v>
      </c>
      <c r="B237" s="188"/>
      <c r="C237" s="180"/>
      <c r="D237" s="176" t="e">
        <f t="shared" si="7"/>
        <v>#DIV/0!</v>
      </c>
    </row>
    <row r="238" ht="15" spans="1:4">
      <c r="A238" s="187" t="s">
        <v>226</v>
      </c>
      <c r="B238" s="188"/>
      <c r="C238" s="180"/>
      <c r="D238" s="176" t="e">
        <f t="shared" si="7"/>
        <v>#DIV/0!</v>
      </c>
    </row>
    <row r="239" ht="15" spans="1:4">
      <c r="A239" s="187" t="s">
        <v>227</v>
      </c>
      <c r="B239" s="188"/>
      <c r="C239" s="180"/>
      <c r="D239" s="176" t="e">
        <f t="shared" si="7"/>
        <v>#DIV/0!</v>
      </c>
    </row>
    <row r="240" ht="15" spans="1:4">
      <c r="A240" s="187" t="s">
        <v>228</v>
      </c>
      <c r="B240" s="188"/>
      <c r="C240" s="180"/>
      <c r="D240" s="176" t="e">
        <f t="shared" si="7"/>
        <v>#DIV/0!</v>
      </c>
    </row>
    <row r="241" ht="15" spans="1:4">
      <c r="A241" s="187" t="s">
        <v>229</v>
      </c>
      <c r="B241" s="188"/>
      <c r="C241" s="180"/>
      <c r="D241" s="176" t="e">
        <f t="shared" si="7"/>
        <v>#DIV/0!</v>
      </c>
    </row>
    <row r="242" ht="15" spans="1:4">
      <c r="A242" s="187" t="s">
        <v>230</v>
      </c>
      <c r="B242" s="188"/>
      <c r="C242" s="180"/>
      <c r="D242" s="176" t="e">
        <f t="shared" si="7"/>
        <v>#DIV/0!</v>
      </c>
    </row>
    <row r="243" ht="15" spans="1:4">
      <c r="A243" s="187" t="s">
        <v>231</v>
      </c>
      <c r="B243" s="188"/>
      <c r="C243" s="180"/>
      <c r="D243" s="176" t="e">
        <f t="shared" si="7"/>
        <v>#DIV/0!</v>
      </c>
    </row>
    <row r="244" ht="15" spans="1:4">
      <c r="A244" s="187" t="s">
        <v>232</v>
      </c>
      <c r="B244" s="188"/>
      <c r="C244" s="180"/>
      <c r="D244" s="176" t="e">
        <f t="shared" si="7"/>
        <v>#DIV/0!</v>
      </c>
    </row>
    <row r="245" ht="15" spans="1:4">
      <c r="A245" s="187" t="s">
        <v>233</v>
      </c>
      <c r="B245" s="188"/>
      <c r="C245" s="180"/>
      <c r="D245" s="176" t="e">
        <f t="shared" si="7"/>
        <v>#DIV/0!</v>
      </c>
    </row>
    <row r="246" ht="15" spans="1:4">
      <c r="A246" s="187" t="s">
        <v>220</v>
      </c>
      <c r="B246" s="188"/>
      <c r="C246" s="180"/>
      <c r="D246" s="176" t="e">
        <f t="shared" si="7"/>
        <v>#DIV/0!</v>
      </c>
    </row>
    <row r="247" ht="15" spans="1:4">
      <c r="A247" s="187" t="s">
        <v>234</v>
      </c>
      <c r="B247" s="188">
        <v>35</v>
      </c>
      <c r="C247" s="180"/>
      <c r="D247" s="176">
        <f t="shared" si="7"/>
        <v>0</v>
      </c>
    </row>
    <row r="248" ht="15" spans="1:4">
      <c r="A248" s="181" t="s">
        <v>235</v>
      </c>
      <c r="B248" s="182">
        <v>178</v>
      </c>
      <c r="C248" s="179">
        <v>190</v>
      </c>
      <c r="D248" s="176">
        <f t="shared" si="7"/>
        <v>1.06741573033708</v>
      </c>
    </row>
    <row r="249" ht="15" spans="1:4">
      <c r="A249" s="181" t="s">
        <v>236</v>
      </c>
      <c r="B249" s="182">
        <v>18</v>
      </c>
      <c r="C249" s="180"/>
      <c r="D249" s="176">
        <f t="shared" si="7"/>
        <v>0</v>
      </c>
    </row>
    <row r="250" ht="15" spans="1:4">
      <c r="A250" s="181" t="s">
        <v>237</v>
      </c>
      <c r="B250" s="182">
        <v>160</v>
      </c>
      <c r="C250" s="180">
        <v>190</v>
      </c>
      <c r="D250" s="176">
        <f t="shared" si="7"/>
        <v>1.1875</v>
      </c>
    </row>
    <row r="251" ht="15" spans="1:4">
      <c r="A251" s="173" t="s">
        <v>238</v>
      </c>
      <c r="B251" s="174"/>
      <c r="C251" s="197">
        <v>0</v>
      </c>
      <c r="D251" s="176" t="e">
        <f t="shared" si="7"/>
        <v>#DIV/0!</v>
      </c>
    </row>
    <row r="252" ht="15" spans="1:4">
      <c r="A252" s="177" t="s">
        <v>239</v>
      </c>
      <c r="B252" s="178"/>
      <c r="C252" s="180"/>
      <c r="D252" s="176" t="e">
        <f t="shared" si="7"/>
        <v>#DIV/0!</v>
      </c>
    </row>
    <row r="253" ht="15" spans="1:4">
      <c r="A253" s="177" t="s">
        <v>240</v>
      </c>
      <c r="B253" s="178"/>
      <c r="C253" s="180"/>
      <c r="D253" s="176" t="e">
        <f t="shared" si="7"/>
        <v>#DIV/0!</v>
      </c>
    </row>
    <row r="254" ht="15" spans="1:4">
      <c r="A254" s="173" t="s">
        <v>241</v>
      </c>
      <c r="B254" s="174">
        <v>17</v>
      </c>
      <c r="C254" s="197">
        <v>0</v>
      </c>
      <c r="D254" s="176">
        <f t="shared" si="7"/>
        <v>0</v>
      </c>
    </row>
    <row r="255" ht="15" spans="1:4">
      <c r="A255" s="181" t="s">
        <v>242</v>
      </c>
      <c r="B255" s="182">
        <v>17</v>
      </c>
      <c r="C255" s="179">
        <v>0</v>
      </c>
      <c r="D255" s="176">
        <f t="shared" si="7"/>
        <v>0</v>
      </c>
    </row>
    <row r="256" ht="15" spans="1:4">
      <c r="A256" s="181" t="s">
        <v>243</v>
      </c>
      <c r="B256" s="182"/>
      <c r="C256" s="180"/>
      <c r="D256" s="176" t="e">
        <f t="shared" si="7"/>
        <v>#DIV/0!</v>
      </c>
    </row>
    <row r="257" ht="15" spans="1:4">
      <c r="A257" s="177" t="s">
        <v>244</v>
      </c>
      <c r="B257" s="178"/>
      <c r="C257" s="180"/>
      <c r="D257" s="176" t="e">
        <f t="shared" si="7"/>
        <v>#DIV/0!</v>
      </c>
    </row>
    <row r="258" ht="15" spans="1:4">
      <c r="A258" s="177" t="s">
        <v>245</v>
      </c>
      <c r="B258" s="178">
        <v>17</v>
      </c>
      <c r="C258" s="180"/>
      <c r="D258" s="176">
        <f t="shared" si="7"/>
        <v>0</v>
      </c>
    </row>
    <row r="259" ht="15" spans="1:4">
      <c r="A259" s="177" t="s">
        <v>246</v>
      </c>
      <c r="B259" s="178"/>
      <c r="C259" s="180"/>
      <c r="D259" s="176" t="e">
        <f t="shared" si="7"/>
        <v>#DIV/0!</v>
      </c>
    </row>
    <row r="260" ht="15" spans="1:4">
      <c r="A260" s="181" t="s">
        <v>247</v>
      </c>
      <c r="B260" s="182"/>
      <c r="C260" s="180"/>
      <c r="D260" s="176" t="e">
        <f t="shared" si="7"/>
        <v>#DIV/0!</v>
      </c>
    </row>
    <row r="261" ht="15" spans="1:4">
      <c r="A261" s="181" t="s">
        <v>248</v>
      </c>
      <c r="B261" s="182"/>
      <c r="C261" s="180"/>
      <c r="D261" s="176" t="e">
        <f t="shared" si="7"/>
        <v>#DIV/0!</v>
      </c>
    </row>
    <row r="262" ht="15" spans="1:4">
      <c r="A262" s="181" t="s">
        <v>249</v>
      </c>
      <c r="B262" s="182"/>
      <c r="C262" s="180"/>
      <c r="D262" s="176" t="e">
        <f t="shared" ref="D262:D278" si="8">C262/B262</f>
        <v>#DIV/0!</v>
      </c>
    </row>
    <row r="263" ht="15" spans="1:4">
      <c r="A263" s="181" t="s">
        <v>250</v>
      </c>
      <c r="B263" s="182"/>
      <c r="C263" s="180"/>
      <c r="D263" s="176" t="e">
        <f t="shared" si="8"/>
        <v>#DIV/0!</v>
      </c>
    </row>
    <row r="264" ht="15" spans="1:4">
      <c r="A264" s="181" t="s">
        <v>251</v>
      </c>
      <c r="B264" s="182"/>
      <c r="C264" s="180"/>
      <c r="D264" s="176" t="e">
        <f t="shared" si="8"/>
        <v>#DIV/0!</v>
      </c>
    </row>
    <row r="265" ht="15" spans="1:4">
      <c r="A265" s="181" t="s">
        <v>252</v>
      </c>
      <c r="B265" s="182"/>
      <c r="C265" s="180"/>
      <c r="D265" s="176" t="e">
        <f t="shared" si="8"/>
        <v>#DIV/0!</v>
      </c>
    </row>
    <row r="266" ht="15" spans="1:4">
      <c r="A266" s="173" t="s">
        <v>253</v>
      </c>
      <c r="B266" s="174">
        <v>9913</v>
      </c>
      <c r="C266" s="197">
        <v>5994</v>
      </c>
      <c r="D266" s="176">
        <f t="shared" si="8"/>
        <v>0.604660546756784</v>
      </c>
    </row>
    <row r="267" ht="15" spans="1:4">
      <c r="A267" s="177" t="s">
        <v>254</v>
      </c>
      <c r="B267" s="178">
        <v>497</v>
      </c>
      <c r="C267" s="179">
        <v>37</v>
      </c>
      <c r="D267" s="176">
        <f t="shared" si="8"/>
        <v>0.0744466800804829</v>
      </c>
    </row>
    <row r="268" ht="15" spans="1:4">
      <c r="A268" s="177" t="s">
        <v>255</v>
      </c>
      <c r="B268" s="178">
        <v>32</v>
      </c>
      <c r="C268" s="180">
        <v>37</v>
      </c>
      <c r="D268" s="176">
        <f t="shared" si="8"/>
        <v>1.15625</v>
      </c>
    </row>
    <row r="269" ht="15" spans="1:4">
      <c r="A269" s="181" t="s">
        <v>256</v>
      </c>
      <c r="B269" s="182">
        <v>465</v>
      </c>
      <c r="C269" s="180"/>
      <c r="D269" s="176">
        <f t="shared" si="8"/>
        <v>0</v>
      </c>
    </row>
    <row r="270" ht="15" spans="1:4">
      <c r="A270" s="181" t="s">
        <v>257</v>
      </c>
      <c r="B270" s="182">
        <v>7928</v>
      </c>
      <c r="C270" s="179">
        <v>5142</v>
      </c>
      <c r="D270" s="176">
        <f t="shared" si="8"/>
        <v>0.648587285570131</v>
      </c>
    </row>
    <row r="271" ht="15" spans="1:4">
      <c r="A271" s="181" t="s">
        <v>93</v>
      </c>
      <c r="B271" s="182">
        <v>6845</v>
      </c>
      <c r="C271" s="180">
        <v>5074</v>
      </c>
      <c r="D271" s="176">
        <f t="shared" si="8"/>
        <v>0.74127100073046</v>
      </c>
    </row>
    <row r="272" ht="15" spans="1:4">
      <c r="A272" s="181" t="s">
        <v>94</v>
      </c>
      <c r="B272" s="182">
        <v>104</v>
      </c>
      <c r="C272" s="180"/>
      <c r="D272" s="176">
        <f t="shared" si="8"/>
        <v>0</v>
      </c>
    </row>
    <row r="273" ht="15" spans="1:4">
      <c r="A273" s="181" t="s">
        <v>95</v>
      </c>
      <c r="B273" s="182"/>
      <c r="C273" s="180"/>
      <c r="D273" s="176" t="e">
        <f t="shared" si="8"/>
        <v>#DIV/0!</v>
      </c>
    </row>
    <row r="274" ht="15" spans="1:4">
      <c r="A274" s="181" t="s">
        <v>135</v>
      </c>
      <c r="B274" s="182"/>
      <c r="C274" s="180"/>
      <c r="D274" s="176" t="e">
        <f t="shared" si="8"/>
        <v>#DIV/0!</v>
      </c>
    </row>
    <row r="275" ht="15" spans="1:4">
      <c r="A275" s="198" t="s">
        <v>258</v>
      </c>
      <c r="B275" s="199"/>
      <c r="C275" s="180"/>
      <c r="D275" s="176" t="e">
        <f t="shared" si="8"/>
        <v>#DIV/0!</v>
      </c>
    </row>
    <row r="276" ht="15" spans="1:4">
      <c r="A276" s="198" t="s">
        <v>259</v>
      </c>
      <c r="B276" s="199"/>
      <c r="C276" s="180">
        <v>68</v>
      </c>
      <c r="D276" s="176" t="e">
        <f t="shared" si="8"/>
        <v>#DIV/0!</v>
      </c>
    </row>
    <row r="277" ht="15" spans="1:4">
      <c r="A277" s="181" t="s">
        <v>102</v>
      </c>
      <c r="B277" s="182"/>
      <c r="C277" s="180"/>
      <c r="D277" s="176" t="e">
        <f t="shared" si="8"/>
        <v>#DIV/0!</v>
      </c>
    </row>
    <row r="278" ht="15" spans="1:4">
      <c r="A278" s="181" t="s">
        <v>260</v>
      </c>
      <c r="B278" s="182">
        <v>979</v>
      </c>
      <c r="C278" s="180"/>
      <c r="D278" s="176">
        <f t="shared" si="8"/>
        <v>0</v>
      </c>
    </row>
    <row r="279" ht="15" spans="1:4">
      <c r="A279" s="177" t="s">
        <v>261</v>
      </c>
      <c r="B279" s="178"/>
      <c r="C279" s="179">
        <v>0</v>
      </c>
      <c r="D279" s="176" t="e">
        <f t="shared" ref="D279:D310" si="9">C279/B279</f>
        <v>#DIV/0!</v>
      </c>
    </row>
    <row r="280" ht="15" spans="1:4">
      <c r="A280" s="177" t="s">
        <v>93</v>
      </c>
      <c r="B280" s="178"/>
      <c r="C280" s="180"/>
      <c r="D280" s="176" t="e">
        <f t="shared" si="9"/>
        <v>#DIV/0!</v>
      </c>
    </row>
    <row r="281" ht="15" spans="1:4">
      <c r="A281" s="177" t="s">
        <v>94</v>
      </c>
      <c r="B281" s="178"/>
      <c r="C281" s="180"/>
      <c r="D281" s="176" t="e">
        <f t="shared" si="9"/>
        <v>#DIV/0!</v>
      </c>
    </row>
    <row r="282" ht="15" spans="1:4">
      <c r="A282" s="181" t="s">
        <v>95</v>
      </c>
      <c r="B282" s="182"/>
      <c r="C282" s="180"/>
      <c r="D282" s="176" t="e">
        <f t="shared" si="9"/>
        <v>#DIV/0!</v>
      </c>
    </row>
    <row r="283" ht="15" spans="1:4">
      <c r="A283" s="181" t="s">
        <v>262</v>
      </c>
      <c r="B283" s="182"/>
      <c r="C283" s="180"/>
      <c r="D283" s="176" t="e">
        <f t="shared" si="9"/>
        <v>#DIV/0!</v>
      </c>
    </row>
    <row r="284" ht="15" spans="1:4">
      <c r="A284" s="181" t="s">
        <v>102</v>
      </c>
      <c r="B284" s="182"/>
      <c r="C284" s="180"/>
      <c r="D284" s="176" t="e">
        <f t="shared" si="9"/>
        <v>#DIV/0!</v>
      </c>
    </row>
    <row r="285" ht="15" spans="1:4">
      <c r="A285" s="173" t="s">
        <v>263</v>
      </c>
      <c r="B285" s="174"/>
      <c r="C285" s="180"/>
      <c r="D285" s="176" t="e">
        <f t="shared" si="9"/>
        <v>#DIV/0!</v>
      </c>
    </row>
    <row r="286" ht="15" spans="1:4">
      <c r="A286" s="183" t="s">
        <v>264</v>
      </c>
      <c r="B286" s="184">
        <v>91</v>
      </c>
      <c r="C286" s="179">
        <v>0</v>
      </c>
      <c r="D286" s="176">
        <f t="shared" si="9"/>
        <v>0</v>
      </c>
    </row>
    <row r="287" ht="15" spans="1:4">
      <c r="A287" s="177" t="s">
        <v>93</v>
      </c>
      <c r="B287" s="178">
        <v>88</v>
      </c>
      <c r="C287" s="180"/>
      <c r="D287" s="176">
        <f t="shared" si="9"/>
        <v>0</v>
      </c>
    </row>
    <row r="288" ht="15" spans="1:4">
      <c r="A288" s="177" t="s">
        <v>94</v>
      </c>
      <c r="B288" s="178"/>
      <c r="C288" s="180"/>
      <c r="D288" s="176" t="e">
        <f t="shared" si="9"/>
        <v>#DIV/0!</v>
      </c>
    </row>
    <row r="289" ht="15" spans="1:4">
      <c r="A289" s="181" t="s">
        <v>95</v>
      </c>
      <c r="B289" s="182"/>
      <c r="C289" s="180"/>
      <c r="D289" s="176" t="e">
        <f t="shared" si="9"/>
        <v>#DIV/0!</v>
      </c>
    </row>
    <row r="290" ht="15" spans="1:4">
      <c r="A290" s="181" t="s">
        <v>265</v>
      </c>
      <c r="B290" s="182"/>
      <c r="C290" s="180"/>
      <c r="D290" s="176" t="e">
        <f t="shared" si="9"/>
        <v>#DIV/0!</v>
      </c>
    </row>
    <row r="291" ht="15" spans="1:4">
      <c r="A291" s="198" t="s">
        <v>266</v>
      </c>
      <c r="B291" s="199"/>
      <c r="C291" s="180"/>
      <c r="D291" s="176" t="e">
        <f t="shared" si="9"/>
        <v>#DIV/0!</v>
      </c>
    </row>
    <row r="292" ht="15" spans="1:4">
      <c r="A292" s="181" t="s">
        <v>102</v>
      </c>
      <c r="B292" s="182"/>
      <c r="C292" s="180"/>
      <c r="D292" s="176" t="e">
        <f t="shared" si="9"/>
        <v>#DIV/0!</v>
      </c>
    </row>
    <row r="293" ht="15" spans="1:4">
      <c r="A293" s="181" t="s">
        <v>267</v>
      </c>
      <c r="B293" s="182">
        <v>3</v>
      </c>
      <c r="C293" s="180"/>
      <c r="D293" s="176">
        <f t="shared" si="9"/>
        <v>0</v>
      </c>
    </row>
    <row r="294" ht="15" spans="1:4">
      <c r="A294" s="173" t="s">
        <v>268</v>
      </c>
      <c r="B294" s="174">
        <v>256</v>
      </c>
      <c r="C294" s="179">
        <v>1</v>
      </c>
      <c r="D294" s="176">
        <f t="shared" si="9"/>
        <v>0.00390625</v>
      </c>
    </row>
    <row r="295" ht="15" spans="1:4">
      <c r="A295" s="177" t="s">
        <v>93</v>
      </c>
      <c r="B295" s="178">
        <v>225</v>
      </c>
      <c r="C295" s="180">
        <v>1</v>
      </c>
      <c r="D295" s="176">
        <f t="shared" si="9"/>
        <v>0.00444444444444444</v>
      </c>
    </row>
    <row r="296" ht="15" spans="1:4">
      <c r="A296" s="177" t="s">
        <v>94</v>
      </c>
      <c r="B296" s="178"/>
      <c r="C296" s="180"/>
      <c r="D296" s="176" t="e">
        <f t="shared" si="9"/>
        <v>#DIV/0!</v>
      </c>
    </row>
    <row r="297" ht="15" spans="1:4">
      <c r="A297" s="177" t="s">
        <v>95</v>
      </c>
      <c r="B297" s="178"/>
      <c r="C297" s="180"/>
      <c r="D297" s="176" t="e">
        <f t="shared" si="9"/>
        <v>#DIV/0!</v>
      </c>
    </row>
    <row r="298" ht="15" spans="1:4">
      <c r="A298" s="181" t="s">
        <v>269</v>
      </c>
      <c r="B298" s="182"/>
      <c r="C298" s="180"/>
      <c r="D298" s="176" t="e">
        <f t="shared" si="9"/>
        <v>#DIV/0!</v>
      </c>
    </row>
    <row r="299" ht="15" spans="1:4">
      <c r="A299" s="181" t="s">
        <v>270</v>
      </c>
      <c r="B299" s="182"/>
      <c r="C299" s="180"/>
      <c r="D299" s="176" t="e">
        <f t="shared" si="9"/>
        <v>#DIV/0!</v>
      </c>
    </row>
    <row r="300" ht="15" spans="1:4">
      <c r="A300" s="181" t="s">
        <v>271</v>
      </c>
      <c r="B300" s="182">
        <v>28</v>
      </c>
      <c r="C300" s="180"/>
      <c r="D300" s="176">
        <f t="shared" si="9"/>
        <v>0</v>
      </c>
    </row>
    <row r="301" ht="15" spans="1:4">
      <c r="A301" s="177" t="s">
        <v>102</v>
      </c>
      <c r="B301" s="178"/>
      <c r="C301" s="180"/>
      <c r="D301" s="176" t="e">
        <f t="shared" si="9"/>
        <v>#DIV/0!</v>
      </c>
    </row>
    <row r="302" ht="15" spans="1:4">
      <c r="A302" s="177" t="s">
        <v>272</v>
      </c>
      <c r="B302" s="178">
        <v>3</v>
      </c>
      <c r="C302" s="180"/>
      <c r="D302" s="176">
        <f t="shared" si="9"/>
        <v>0</v>
      </c>
    </row>
    <row r="303" ht="15" spans="1:4">
      <c r="A303" s="177" t="s">
        <v>273</v>
      </c>
      <c r="B303" s="178">
        <v>943</v>
      </c>
      <c r="C303" s="179">
        <v>814</v>
      </c>
      <c r="D303" s="176">
        <f t="shared" si="9"/>
        <v>0.863202545068929</v>
      </c>
    </row>
    <row r="304" ht="15" spans="1:4">
      <c r="A304" s="181" t="s">
        <v>93</v>
      </c>
      <c r="B304" s="182">
        <v>808</v>
      </c>
      <c r="C304" s="180">
        <v>692</v>
      </c>
      <c r="D304" s="176">
        <f t="shared" si="9"/>
        <v>0.856435643564356</v>
      </c>
    </row>
    <row r="305" ht="15" spans="1:4">
      <c r="A305" s="181" t="s">
        <v>94</v>
      </c>
      <c r="B305" s="182">
        <v>71</v>
      </c>
      <c r="C305" s="180">
        <v>122</v>
      </c>
      <c r="D305" s="176">
        <f t="shared" si="9"/>
        <v>1.71830985915493</v>
      </c>
    </row>
    <row r="306" ht="15" spans="1:4">
      <c r="A306" s="181" t="s">
        <v>95</v>
      </c>
      <c r="B306" s="182"/>
      <c r="C306" s="180"/>
      <c r="D306" s="176" t="e">
        <f t="shared" si="9"/>
        <v>#DIV/0!</v>
      </c>
    </row>
    <row r="307" ht="15" spans="1:4">
      <c r="A307" s="200" t="s">
        <v>274</v>
      </c>
      <c r="B307" s="201"/>
      <c r="C307" s="180"/>
      <c r="D307" s="176" t="e">
        <f t="shared" si="9"/>
        <v>#DIV/0!</v>
      </c>
    </row>
    <row r="308" ht="15" spans="1:4">
      <c r="A308" s="177" t="s">
        <v>275</v>
      </c>
      <c r="B308" s="178"/>
      <c r="C308" s="180"/>
      <c r="D308" s="176" t="e">
        <f t="shared" si="9"/>
        <v>#DIV/0!</v>
      </c>
    </row>
    <row r="309" ht="15" spans="1:4">
      <c r="A309" s="177" t="s">
        <v>276</v>
      </c>
      <c r="B309" s="178"/>
      <c r="C309" s="180"/>
      <c r="D309" s="176" t="e">
        <f t="shared" si="9"/>
        <v>#DIV/0!</v>
      </c>
    </row>
    <row r="310" ht="15" spans="1:4">
      <c r="A310" s="183" t="s">
        <v>277</v>
      </c>
      <c r="B310" s="184"/>
      <c r="C310" s="180"/>
      <c r="D310" s="176" t="e">
        <f t="shared" si="9"/>
        <v>#DIV/0!</v>
      </c>
    </row>
    <row r="311" ht="15" spans="1:4">
      <c r="A311" s="198" t="s">
        <v>278</v>
      </c>
      <c r="B311" s="199"/>
      <c r="C311" s="180"/>
      <c r="D311" s="176" t="e">
        <f t="shared" ref="D311:D342" si="10">C311/B311</f>
        <v>#DIV/0!</v>
      </c>
    </row>
    <row r="312" ht="15" spans="1:4">
      <c r="A312" s="181" t="s">
        <v>279</v>
      </c>
      <c r="B312" s="182"/>
      <c r="C312" s="180"/>
      <c r="D312" s="176" t="e">
        <f t="shared" si="10"/>
        <v>#DIV/0!</v>
      </c>
    </row>
    <row r="313" ht="15" spans="1:4">
      <c r="A313" s="181" t="s">
        <v>280</v>
      </c>
      <c r="B313" s="182"/>
      <c r="C313" s="180"/>
      <c r="D313" s="176" t="e">
        <f t="shared" si="10"/>
        <v>#DIV/0!</v>
      </c>
    </row>
    <row r="314" ht="15" spans="1:4">
      <c r="A314" s="181" t="s">
        <v>281</v>
      </c>
      <c r="B314" s="182"/>
      <c r="C314" s="180"/>
      <c r="D314" s="176" t="e">
        <f t="shared" si="10"/>
        <v>#DIV/0!</v>
      </c>
    </row>
    <row r="315" ht="15" spans="1:4">
      <c r="A315" s="198" t="s">
        <v>282</v>
      </c>
      <c r="B315" s="199"/>
      <c r="C315" s="180"/>
      <c r="D315" s="176" t="e">
        <f t="shared" si="10"/>
        <v>#DIV/0!</v>
      </c>
    </row>
    <row r="316" ht="15" spans="1:4">
      <c r="A316" s="198" t="s">
        <v>227</v>
      </c>
      <c r="B316" s="199"/>
      <c r="C316" s="180"/>
      <c r="D316" s="176" t="e">
        <f t="shared" si="10"/>
        <v>#DIV/0!</v>
      </c>
    </row>
    <row r="317" ht="15" spans="1:4">
      <c r="A317" s="181" t="s">
        <v>102</v>
      </c>
      <c r="B317" s="182"/>
      <c r="C317" s="180"/>
      <c r="D317" s="176" t="e">
        <f t="shared" si="10"/>
        <v>#DIV/0!</v>
      </c>
    </row>
    <row r="318" ht="15" spans="1:4">
      <c r="A318" s="177" t="s">
        <v>283</v>
      </c>
      <c r="B318" s="178">
        <v>64</v>
      </c>
      <c r="C318" s="180"/>
      <c r="D318" s="176">
        <f t="shared" si="10"/>
        <v>0</v>
      </c>
    </row>
    <row r="319" ht="15" spans="1:4">
      <c r="A319" s="183" t="s">
        <v>284</v>
      </c>
      <c r="B319" s="184"/>
      <c r="C319" s="179">
        <v>0</v>
      </c>
      <c r="D319" s="176" t="e">
        <f t="shared" si="10"/>
        <v>#DIV/0!</v>
      </c>
    </row>
    <row r="320" ht="15" spans="1:4">
      <c r="A320" s="177" t="s">
        <v>93</v>
      </c>
      <c r="B320" s="178"/>
      <c r="C320" s="180"/>
      <c r="D320" s="176" t="e">
        <f t="shared" si="10"/>
        <v>#DIV/0!</v>
      </c>
    </row>
    <row r="321" ht="15" spans="1:4">
      <c r="A321" s="181" t="s">
        <v>94</v>
      </c>
      <c r="B321" s="182"/>
      <c r="C321" s="180"/>
      <c r="D321" s="176" t="e">
        <f t="shared" si="10"/>
        <v>#DIV/0!</v>
      </c>
    </row>
    <row r="322" ht="15" spans="1:4">
      <c r="A322" s="181" t="s">
        <v>95</v>
      </c>
      <c r="B322" s="182"/>
      <c r="C322" s="180"/>
      <c r="D322" s="176" t="e">
        <f t="shared" si="10"/>
        <v>#DIV/0!</v>
      </c>
    </row>
    <row r="323" ht="15" spans="1:4">
      <c r="A323" s="181" t="s">
        <v>285</v>
      </c>
      <c r="B323" s="182"/>
      <c r="C323" s="180"/>
      <c r="D323" s="176" t="e">
        <f t="shared" si="10"/>
        <v>#DIV/0!</v>
      </c>
    </row>
    <row r="324" ht="15" spans="1:4">
      <c r="A324" s="173" t="s">
        <v>286</v>
      </c>
      <c r="B324" s="174"/>
      <c r="C324" s="180"/>
      <c r="D324" s="176" t="e">
        <f t="shared" si="10"/>
        <v>#DIV/0!</v>
      </c>
    </row>
    <row r="325" ht="15" spans="1:4">
      <c r="A325" s="177" t="s">
        <v>287</v>
      </c>
      <c r="B325" s="178"/>
      <c r="C325" s="180"/>
      <c r="D325" s="176" t="e">
        <f t="shared" si="10"/>
        <v>#DIV/0!</v>
      </c>
    </row>
    <row r="326" ht="15" spans="1:4">
      <c r="A326" s="187" t="s">
        <v>227</v>
      </c>
      <c r="B326" s="188"/>
      <c r="C326" s="180"/>
      <c r="D326" s="176" t="e">
        <f t="shared" si="10"/>
        <v>#DIV/0!</v>
      </c>
    </row>
    <row r="327" ht="15" spans="1:4">
      <c r="A327" s="177" t="s">
        <v>102</v>
      </c>
      <c r="B327" s="178"/>
      <c r="C327" s="180"/>
      <c r="D327" s="176" t="e">
        <f t="shared" si="10"/>
        <v>#DIV/0!</v>
      </c>
    </row>
    <row r="328" ht="15" spans="1:4">
      <c r="A328" s="177" t="s">
        <v>288</v>
      </c>
      <c r="B328" s="178"/>
      <c r="C328" s="180"/>
      <c r="D328" s="176" t="e">
        <f t="shared" si="10"/>
        <v>#DIV/0!</v>
      </c>
    </row>
    <row r="329" ht="15" spans="1:4">
      <c r="A329" s="181" t="s">
        <v>289</v>
      </c>
      <c r="B329" s="182">
        <v>7</v>
      </c>
      <c r="C329" s="179">
        <v>0</v>
      </c>
      <c r="D329" s="176">
        <f t="shared" si="10"/>
        <v>0</v>
      </c>
    </row>
    <row r="330" ht="15" spans="1:4">
      <c r="A330" s="181" t="s">
        <v>93</v>
      </c>
      <c r="B330" s="182"/>
      <c r="C330" s="180"/>
      <c r="D330" s="176" t="e">
        <f t="shared" si="10"/>
        <v>#DIV/0!</v>
      </c>
    </row>
    <row r="331" ht="15" spans="1:4">
      <c r="A331" s="181" t="s">
        <v>94</v>
      </c>
      <c r="B331" s="182"/>
      <c r="C331" s="180"/>
      <c r="D331" s="176" t="e">
        <f t="shared" si="10"/>
        <v>#DIV/0!</v>
      </c>
    </row>
    <row r="332" ht="15" spans="1:4">
      <c r="A332" s="177" t="s">
        <v>95</v>
      </c>
      <c r="B332" s="178"/>
      <c r="C332" s="180"/>
      <c r="D332" s="176" t="e">
        <f t="shared" si="10"/>
        <v>#DIV/0!</v>
      </c>
    </row>
    <row r="333" ht="15" spans="1:4">
      <c r="A333" s="177" t="s">
        <v>290</v>
      </c>
      <c r="B333" s="178">
        <v>7</v>
      </c>
      <c r="C333" s="180"/>
      <c r="D333" s="176">
        <f t="shared" si="10"/>
        <v>0</v>
      </c>
    </row>
    <row r="334" ht="15" spans="1:4">
      <c r="A334" s="177" t="s">
        <v>291</v>
      </c>
      <c r="B334" s="178"/>
      <c r="C334" s="180"/>
      <c r="D334" s="176" t="e">
        <f t="shared" si="10"/>
        <v>#DIV/0!</v>
      </c>
    </row>
    <row r="335" ht="15" spans="1:4">
      <c r="A335" s="181" t="s">
        <v>292</v>
      </c>
      <c r="B335" s="182"/>
      <c r="C335" s="180"/>
      <c r="D335" s="176" t="e">
        <f t="shared" si="10"/>
        <v>#DIV/0!</v>
      </c>
    </row>
    <row r="336" ht="15" spans="1:4">
      <c r="A336" s="198" t="s">
        <v>227</v>
      </c>
      <c r="B336" s="199"/>
      <c r="C336" s="180"/>
      <c r="D336" s="176" t="e">
        <f t="shared" si="10"/>
        <v>#DIV/0!</v>
      </c>
    </row>
    <row r="337" ht="15" spans="1:4">
      <c r="A337" s="181" t="s">
        <v>102</v>
      </c>
      <c r="B337" s="182"/>
      <c r="C337" s="180"/>
      <c r="D337" s="176" t="e">
        <f t="shared" si="10"/>
        <v>#DIV/0!</v>
      </c>
    </row>
    <row r="338" ht="15" spans="1:4">
      <c r="A338" s="181" t="s">
        <v>293</v>
      </c>
      <c r="B338" s="182"/>
      <c r="C338" s="180"/>
      <c r="D338" s="176" t="e">
        <f t="shared" si="10"/>
        <v>#DIV/0!</v>
      </c>
    </row>
    <row r="339" ht="15" spans="1:4">
      <c r="A339" s="173" t="s">
        <v>294</v>
      </c>
      <c r="B339" s="174"/>
      <c r="C339" s="179">
        <v>0</v>
      </c>
      <c r="D339" s="176" t="e">
        <f t="shared" si="10"/>
        <v>#DIV/0!</v>
      </c>
    </row>
    <row r="340" ht="15" spans="1:4">
      <c r="A340" s="177" t="s">
        <v>93</v>
      </c>
      <c r="B340" s="178"/>
      <c r="C340" s="180"/>
      <c r="D340" s="176" t="e">
        <f t="shared" si="10"/>
        <v>#DIV/0!</v>
      </c>
    </row>
    <row r="341" ht="15" spans="1:4">
      <c r="A341" s="177" t="s">
        <v>94</v>
      </c>
      <c r="B341" s="178"/>
      <c r="C341" s="180"/>
      <c r="D341" s="176" t="e">
        <f t="shared" si="10"/>
        <v>#DIV/0!</v>
      </c>
    </row>
    <row r="342" ht="15" spans="1:4">
      <c r="A342" s="183" t="s">
        <v>95</v>
      </c>
      <c r="B342" s="184"/>
      <c r="C342" s="180"/>
      <c r="D342" s="176" t="e">
        <f t="shared" si="10"/>
        <v>#DIV/0!</v>
      </c>
    </row>
    <row r="343" ht="15" spans="1:4">
      <c r="A343" s="185" t="s">
        <v>295</v>
      </c>
      <c r="B343" s="186"/>
      <c r="C343" s="180"/>
      <c r="D343" s="176" t="e">
        <f t="shared" ref="D343:D374" si="11">C343/B343</f>
        <v>#DIV/0!</v>
      </c>
    </row>
    <row r="344" ht="15" spans="1:4">
      <c r="A344" s="181" t="s">
        <v>296</v>
      </c>
      <c r="B344" s="182"/>
      <c r="C344" s="180"/>
      <c r="D344" s="176" t="e">
        <f t="shared" si="11"/>
        <v>#DIV/0!</v>
      </c>
    </row>
    <row r="345" ht="15" spans="1:4">
      <c r="A345" s="181" t="s">
        <v>102</v>
      </c>
      <c r="B345" s="182"/>
      <c r="C345" s="180"/>
      <c r="D345" s="176" t="e">
        <f t="shared" si="11"/>
        <v>#DIV/0!</v>
      </c>
    </row>
    <row r="346" ht="15" spans="1:4">
      <c r="A346" s="177" t="s">
        <v>297</v>
      </c>
      <c r="B346" s="178"/>
      <c r="C346" s="180"/>
      <c r="D346" s="176" t="e">
        <f t="shared" si="11"/>
        <v>#DIV/0!</v>
      </c>
    </row>
    <row r="347" ht="15" spans="1:4">
      <c r="A347" s="177" t="s">
        <v>298</v>
      </c>
      <c r="B347" s="178"/>
      <c r="C347" s="179">
        <v>0</v>
      </c>
      <c r="D347" s="176" t="e">
        <f t="shared" si="11"/>
        <v>#DIV/0!</v>
      </c>
    </row>
    <row r="348" ht="15" spans="1:4">
      <c r="A348" s="177" t="s">
        <v>93</v>
      </c>
      <c r="B348" s="178"/>
      <c r="C348" s="180"/>
      <c r="D348" s="176" t="e">
        <f t="shared" si="11"/>
        <v>#DIV/0!</v>
      </c>
    </row>
    <row r="349" ht="15" spans="1:4">
      <c r="A349" s="181" t="s">
        <v>94</v>
      </c>
      <c r="B349" s="182"/>
      <c r="C349" s="180"/>
      <c r="D349" s="176" t="e">
        <f t="shared" si="11"/>
        <v>#DIV/0!</v>
      </c>
    </row>
    <row r="350" ht="15" spans="1:4">
      <c r="A350" s="187" t="s">
        <v>227</v>
      </c>
      <c r="B350" s="188"/>
      <c r="C350" s="180"/>
      <c r="D350" s="176" t="e">
        <f t="shared" si="11"/>
        <v>#DIV/0!</v>
      </c>
    </row>
    <row r="351" ht="15" spans="1:4">
      <c r="A351" s="198" t="s">
        <v>299</v>
      </c>
      <c r="B351" s="199"/>
      <c r="C351" s="180"/>
      <c r="D351" s="176" t="e">
        <f t="shared" si="11"/>
        <v>#DIV/0!</v>
      </c>
    </row>
    <row r="352" ht="15" spans="1:4">
      <c r="A352" s="177" t="s">
        <v>300</v>
      </c>
      <c r="B352" s="178"/>
      <c r="C352" s="180"/>
      <c r="D352" s="176" t="e">
        <f t="shared" si="11"/>
        <v>#DIV/0!</v>
      </c>
    </row>
    <row r="353" ht="15" spans="1:4">
      <c r="A353" s="177" t="s">
        <v>301</v>
      </c>
      <c r="B353" s="178">
        <v>191</v>
      </c>
      <c r="C353" s="179">
        <v>0</v>
      </c>
      <c r="D353" s="176">
        <f t="shared" si="11"/>
        <v>0</v>
      </c>
    </row>
    <row r="354" ht="15" spans="1:4">
      <c r="A354" s="177" t="s">
        <v>302</v>
      </c>
      <c r="B354" s="178">
        <v>191</v>
      </c>
      <c r="C354" s="180"/>
      <c r="D354" s="176">
        <f t="shared" si="11"/>
        <v>0</v>
      </c>
    </row>
    <row r="355" ht="15" spans="1:4">
      <c r="A355" s="173" t="s">
        <v>303</v>
      </c>
      <c r="B355" s="174">
        <v>32901</v>
      </c>
      <c r="C355" s="197">
        <v>37589</v>
      </c>
      <c r="D355" s="176">
        <f t="shared" si="11"/>
        <v>1.14248807027142</v>
      </c>
    </row>
    <row r="356" ht="15" spans="1:4">
      <c r="A356" s="181" t="s">
        <v>304</v>
      </c>
      <c r="B356" s="182">
        <v>20831</v>
      </c>
      <c r="C356" s="179">
        <v>2597</v>
      </c>
      <c r="D356" s="176">
        <f t="shared" si="11"/>
        <v>0.12466996303586</v>
      </c>
    </row>
    <row r="357" ht="15" spans="1:4">
      <c r="A357" s="177" t="s">
        <v>93</v>
      </c>
      <c r="B357" s="178">
        <v>20280</v>
      </c>
      <c r="C357" s="180">
        <v>1742</v>
      </c>
      <c r="D357" s="176">
        <f t="shared" si="11"/>
        <v>0.0858974358974359</v>
      </c>
    </row>
    <row r="358" ht="15" spans="1:4">
      <c r="A358" s="177" t="s">
        <v>94</v>
      </c>
      <c r="B358" s="178">
        <v>541</v>
      </c>
      <c r="C358" s="180">
        <v>855</v>
      </c>
      <c r="D358" s="176">
        <f t="shared" si="11"/>
        <v>1.58040665434381</v>
      </c>
    </row>
    <row r="359" ht="15" spans="1:4">
      <c r="A359" s="177" t="s">
        <v>95</v>
      </c>
      <c r="B359" s="178"/>
      <c r="C359" s="180"/>
      <c r="D359" s="176" t="e">
        <f t="shared" si="11"/>
        <v>#DIV/0!</v>
      </c>
    </row>
    <row r="360" ht="15" spans="1:4">
      <c r="A360" s="185" t="s">
        <v>305</v>
      </c>
      <c r="B360" s="186">
        <v>10</v>
      </c>
      <c r="C360" s="180"/>
      <c r="D360" s="176">
        <f t="shared" si="11"/>
        <v>0</v>
      </c>
    </row>
    <row r="361" ht="15" spans="1:4">
      <c r="A361" s="177" t="s">
        <v>306</v>
      </c>
      <c r="B361" s="178">
        <v>10983</v>
      </c>
      <c r="C361" s="179">
        <v>32221</v>
      </c>
      <c r="D361" s="176">
        <f t="shared" si="11"/>
        <v>2.93371574251115</v>
      </c>
    </row>
    <row r="362" ht="15" spans="1:4">
      <c r="A362" s="177" t="s">
        <v>307</v>
      </c>
      <c r="B362" s="178">
        <v>454</v>
      </c>
      <c r="C362" s="180">
        <v>841</v>
      </c>
      <c r="D362" s="176">
        <f t="shared" si="11"/>
        <v>1.85242290748899</v>
      </c>
    </row>
    <row r="363" ht="15" spans="1:4">
      <c r="A363" s="177" t="s">
        <v>308</v>
      </c>
      <c r="B363" s="178">
        <v>8142</v>
      </c>
      <c r="C363" s="180">
        <v>16995</v>
      </c>
      <c r="D363" s="176">
        <f t="shared" si="11"/>
        <v>2.08732498157701</v>
      </c>
    </row>
    <row r="364" ht="15" spans="1:4">
      <c r="A364" s="181" t="s">
        <v>309</v>
      </c>
      <c r="B364" s="182">
        <v>780</v>
      </c>
      <c r="C364" s="180">
        <v>9148</v>
      </c>
      <c r="D364" s="176">
        <f t="shared" si="11"/>
        <v>11.7282051282051</v>
      </c>
    </row>
    <row r="365" ht="15" spans="1:4">
      <c r="A365" s="181" t="s">
        <v>310</v>
      </c>
      <c r="B365" s="182">
        <v>1219</v>
      </c>
      <c r="C365" s="180">
        <v>2937</v>
      </c>
      <c r="D365" s="176">
        <f t="shared" si="11"/>
        <v>2.40935192780968</v>
      </c>
    </row>
    <row r="366" ht="15" spans="1:4">
      <c r="A366" s="181" t="s">
        <v>311</v>
      </c>
      <c r="B366" s="182">
        <v>28</v>
      </c>
      <c r="C366" s="180">
        <v>43</v>
      </c>
      <c r="D366" s="176">
        <f t="shared" si="11"/>
        <v>1.53571428571429</v>
      </c>
    </row>
    <row r="367" ht="15" spans="1:4">
      <c r="A367" s="177" t="s">
        <v>312</v>
      </c>
      <c r="B367" s="178"/>
      <c r="C367" s="180"/>
      <c r="D367" s="176" t="e">
        <f t="shared" si="11"/>
        <v>#DIV/0!</v>
      </c>
    </row>
    <row r="368" ht="15" spans="1:4">
      <c r="A368" s="177" t="s">
        <v>313</v>
      </c>
      <c r="B368" s="178"/>
      <c r="C368" s="180"/>
      <c r="D368" s="176" t="e">
        <f t="shared" si="11"/>
        <v>#DIV/0!</v>
      </c>
    </row>
    <row r="369" ht="15" spans="1:4">
      <c r="A369" s="177" t="s">
        <v>314</v>
      </c>
      <c r="B369" s="178">
        <v>360</v>
      </c>
      <c r="C369" s="180">
        <v>2257</v>
      </c>
      <c r="D369" s="176">
        <f t="shared" si="11"/>
        <v>6.26944444444444</v>
      </c>
    </row>
    <row r="370" ht="15" spans="1:4">
      <c r="A370" s="177" t="s">
        <v>315</v>
      </c>
      <c r="B370" s="178">
        <v>434</v>
      </c>
      <c r="C370" s="179">
        <v>1387</v>
      </c>
      <c r="D370" s="176">
        <f t="shared" si="11"/>
        <v>3.19585253456221</v>
      </c>
    </row>
    <row r="371" ht="15" spans="1:4">
      <c r="A371" s="177" t="s">
        <v>316</v>
      </c>
      <c r="B371" s="178"/>
      <c r="C371" s="180"/>
      <c r="D371" s="176" t="e">
        <f t="shared" si="11"/>
        <v>#DIV/0!</v>
      </c>
    </row>
    <row r="372" ht="15" spans="1:4">
      <c r="A372" s="177" t="s">
        <v>317</v>
      </c>
      <c r="B372" s="178">
        <v>434</v>
      </c>
      <c r="C372" s="180">
        <v>1387</v>
      </c>
      <c r="D372" s="176">
        <f t="shared" si="11"/>
        <v>3.19585253456221</v>
      </c>
    </row>
    <row r="373" ht="15" spans="1:4">
      <c r="A373" s="177" t="s">
        <v>318</v>
      </c>
      <c r="B373" s="178"/>
      <c r="C373" s="180"/>
      <c r="D373" s="176" t="e">
        <f t="shared" si="11"/>
        <v>#DIV/0!</v>
      </c>
    </row>
    <row r="374" ht="15" spans="1:4">
      <c r="A374" s="181" t="s">
        <v>319</v>
      </c>
      <c r="B374" s="182"/>
      <c r="C374" s="180"/>
      <c r="D374" s="176" t="e">
        <f t="shared" si="11"/>
        <v>#DIV/0!</v>
      </c>
    </row>
    <row r="375" ht="15" spans="1:4">
      <c r="A375" s="181" t="s">
        <v>320</v>
      </c>
      <c r="B375" s="182"/>
      <c r="C375" s="180"/>
      <c r="D375" s="176" t="e">
        <f t="shared" ref="D375:D406" si="12">C375/B375</f>
        <v>#DIV/0!</v>
      </c>
    </row>
    <row r="376" ht="15" spans="1:4">
      <c r="A376" s="181" t="s">
        <v>321</v>
      </c>
      <c r="B376" s="182"/>
      <c r="C376" s="180"/>
      <c r="D376" s="176" t="e">
        <f t="shared" si="12"/>
        <v>#DIV/0!</v>
      </c>
    </row>
    <row r="377" ht="15" spans="1:4">
      <c r="A377" s="173" t="s">
        <v>322</v>
      </c>
      <c r="B377" s="174"/>
      <c r="C377" s="179">
        <v>0</v>
      </c>
      <c r="D377" s="176" t="e">
        <f t="shared" si="12"/>
        <v>#DIV/0!</v>
      </c>
    </row>
    <row r="378" ht="15" spans="1:4">
      <c r="A378" s="177" t="s">
        <v>323</v>
      </c>
      <c r="B378" s="178"/>
      <c r="C378" s="180"/>
      <c r="D378" s="176" t="e">
        <f t="shared" si="12"/>
        <v>#DIV/0!</v>
      </c>
    </row>
    <row r="379" ht="15" spans="1:4">
      <c r="A379" s="177" t="s">
        <v>324</v>
      </c>
      <c r="B379" s="178"/>
      <c r="C379" s="180"/>
      <c r="D379" s="176" t="e">
        <f t="shared" si="12"/>
        <v>#DIV/0!</v>
      </c>
    </row>
    <row r="380" ht="15" spans="1:4">
      <c r="A380" s="177" t="s">
        <v>325</v>
      </c>
      <c r="B380" s="178"/>
      <c r="C380" s="180"/>
      <c r="D380" s="176" t="e">
        <f t="shared" si="12"/>
        <v>#DIV/0!</v>
      </c>
    </row>
    <row r="381" ht="15" spans="1:4">
      <c r="A381" s="181" t="s">
        <v>326</v>
      </c>
      <c r="B381" s="182"/>
      <c r="C381" s="180"/>
      <c r="D381" s="176" t="e">
        <f t="shared" si="12"/>
        <v>#DIV/0!</v>
      </c>
    </row>
    <row r="382" ht="15" spans="1:4">
      <c r="A382" s="181" t="s">
        <v>327</v>
      </c>
      <c r="B382" s="182"/>
      <c r="C382" s="180"/>
      <c r="D382" s="176" t="e">
        <f t="shared" si="12"/>
        <v>#DIV/0!</v>
      </c>
    </row>
    <row r="383" ht="15" spans="1:4">
      <c r="A383" s="181" t="s">
        <v>328</v>
      </c>
      <c r="B383" s="182"/>
      <c r="C383" s="179">
        <v>0</v>
      </c>
      <c r="D383" s="176" t="e">
        <f t="shared" si="12"/>
        <v>#DIV/0!</v>
      </c>
    </row>
    <row r="384" ht="15" spans="1:4">
      <c r="A384" s="177" t="s">
        <v>329</v>
      </c>
      <c r="B384" s="178"/>
      <c r="C384" s="180"/>
      <c r="D384" s="176" t="e">
        <f t="shared" si="12"/>
        <v>#DIV/0!</v>
      </c>
    </row>
    <row r="385" ht="15" spans="1:4">
      <c r="A385" s="177" t="s">
        <v>330</v>
      </c>
      <c r="B385" s="178"/>
      <c r="C385" s="180"/>
      <c r="D385" s="176" t="e">
        <f t="shared" si="12"/>
        <v>#DIV/0!</v>
      </c>
    </row>
    <row r="386" ht="15" spans="1:4">
      <c r="A386" s="177" t="s">
        <v>331</v>
      </c>
      <c r="B386" s="178"/>
      <c r="C386" s="180"/>
      <c r="D386" s="176" t="e">
        <f t="shared" si="12"/>
        <v>#DIV/0!</v>
      </c>
    </row>
    <row r="387" ht="15" spans="1:4">
      <c r="A387" s="181" t="s">
        <v>332</v>
      </c>
      <c r="B387" s="182"/>
      <c r="C387" s="179">
        <v>0</v>
      </c>
      <c r="D387" s="176" t="e">
        <f t="shared" si="12"/>
        <v>#DIV/0!</v>
      </c>
    </row>
    <row r="388" ht="15" spans="1:4">
      <c r="A388" s="181" t="s">
        <v>333</v>
      </c>
      <c r="B388" s="182"/>
      <c r="C388" s="180"/>
      <c r="D388" s="176" t="e">
        <f t="shared" si="12"/>
        <v>#DIV/0!</v>
      </c>
    </row>
    <row r="389" ht="15" spans="1:4">
      <c r="A389" s="181" t="s">
        <v>334</v>
      </c>
      <c r="B389" s="182"/>
      <c r="C389" s="180"/>
      <c r="D389" s="176" t="e">
        <f t="shared" si="12"/>
        <v>#DIV/0!</v>
      </c>
    </row>
    <row r="390" ht="15" spans="1:4">
      <c r="A390" s="173" t="s">
        <v>335</v>
      </c>
      <c r="B390" s="174"/>
      <c r="C390" s="180"/>
      <c r="D390" s="176" t="e">
        <f t="shared" si="12"/>
        <v>#DIV/0!</v>
      </c>
    </row>
    <row r="391" ht="15" spans="1:4">
      <c r="A391" s="177" t="s">
        <v>336</v>
      </c>
      <c r="B391" s="178">
        <v>13</v>
      </c>
      <c r="C391" s="179">
        <v>93</v>
      </c>
      <c r="D391" s="176">
        <f t="shared" si="12"/>
        <v>7.15384615384615</v>
      </c>
    </row>
    <row r="392" ht="15" spans="1:4">
      <c r="A392" s="177" t="s">
        <v>337</v>
      </c>
      <c r="B392" s="178">
        <v>13</v>
      </c>
      <c r="C392" s="180">
        <v>93</v>
      </c>
      <c r="D392" s="176">
        <f t="shared" si="12"/>
        <v>7.15384615384615</v>
      </c>
    </row>
    <row r="393" ht="15" spans="1:4">
      <c r="A393" s="177" t="s">
        <v>338</v>
      </c>
      <c r="B393" s="178"/>
      <c r="C393" s="180"/>
      <c r="D393" s="176" t="e">
        <f t="shared" si="12"/>
        <v>#DIV/0!</v>
      </c>
    </row>
    <row r="394" ht="15" spans="1:4">
      <c r="A394" s="181" t="s">
        <v>339</v>
      </c>
      <c r="B394" s="182"/>
      <c r="C394" s="180"/>
      <c r="D394" s="176" t="e">
        <f t="shared" si="12"/>
        <v>#DIV/0!</v>
      </c>
    </row>
    <row r="395" ht="15" spans="1:4">
      <c r="A395" s="181" t="s">
        <v>340</v>
      </c>
      <c r="B395" s="182">
        <v>243</v>
      </c>
      <c r="C395" s="179">
        <v>238</v>
      </c>
      <c r="D395" s="176">
        <f t="shared" si="12"/>
        <v>0.979423868312757</v>
      </c>
    </row>
    <row r="396" ht="15" spans="1:4">
      <c r="A396" s="181" t="s">
        <v>341</v>
      </c>
      <c r="B396" s="182">
        <v>22</v>
      </c>
      <c r="C396" s="180"/>
      <c r="D396" s="176">
        <f t="shared" si="12"/>
        <v>0</v>
      </c>
    </row>
    <row r="397" ht="15" spans="1:4">
      <c r="A397" s="177" t="s">
        <v>342</v>
      </c>
      <c r="B397" s="178">
        <v>221</v>
      </c>
      <c r="C397" s="180">
        <v>238</v>
      </c>
      <c r="D397" s="176">
        <f t="shared" si="12"/>
        <v>1.07692307692308</v>
      </c>
    </row>
    <row r="398" ht="15" spans="1:4">
      <c r="A398" s="177" t="s">
        <v>343</v>
      </c>
      <c r="B398" s="178"/>
      <c r="C398" s="180"/>
      <c r="D398" s="176" t="e">
        <f t="shared" si="12"/>
        <v>#DIV/0!</v>
      </c>
    </row>
    <row r="399" ht="15" spans="1:4">
      <c r="A399" s="177" t="s">
        <v>344</v>
      </c>
      <c r="B399" s="178"/>
      <c r="C399" s="180"/>
      <c r="D399" s="176" t="e">
        <f t="shared" si="12"/>
        <v>#DIV/0!</v>
      </c>
    </row>
    <row r="400" ht="15" spans="1:4">
      <c r="A400" s="177" t="s">
        <v>345</v>
      </c>
      <c r="B400" s="178"/>
      <c r="C400" s="180"/>
      <c r="D400" s="176" t="e">
        <f t="shared" si="12"/>
        <v>#DIV/0!</v>
      </c>
    </row>
    <row r="401" ht="15" spans="1:4">
      <c r="A401" s="177" t="s">
        <v>346</v>
      </c>
      <c r="B401" s="178">
        <v>397</v>
      </c>
      <c r="C401" s="179">
        <v>729</v>
      </c>
      <c r="D401" s="176">
        <f t="shared" si="12"/>
        <v>1.83627204030227</v>
      </c>
    </row>
    <row r="402" ht="15" spans="1:4">
      <c r="A402" s="181" t="s">
        <v>347</v>
      </c>
      <c r="B402" s="182">
        <v>282</v>
      </c>
      <c r="C402" s="180">
        <v>729</v>
      </c>
      <c r="D402" s="176">
        <f t="shared" si="12"/>
        <v>2.58510638297872</v>
      </c>
    </row>
    <row r="403" ht="15" spans="1:4">
      <c r="A403" s="181" t="s">
        <v>348</v>
      </c>
      <c r="B403" s="182">
        <v>115</v>
      </c>
      <c r="C403" s="180"/>
      <c r="D403" s="176">
        <f t="shared" si="12"/>
        <v>0</v>
      </c>
    </row>
    <row r="404" ht="15" spans="1:4">
      <c r="A404" s="181" t="s">
        <v>349</v>
      </c>
      <c r="B404" s="182"/>
      <c r="C404" s="180"/>
      <c r="D404" s="176" t="e">
        <f t="shared" si="12"/>
        <v>#DIV/0!</v>
      </c>
    </row>
    <row r="405" ht="15" spans="1:4">
      <c r="A405" s="173" t="s">
        <v>350</v>
      </c>
      <c r="B405" s="174"/>
      <c r="C405" s="180"/>
      <c r="D405" s="176" t="e">
        <f t="shared" si="12"/>
        <v>#DIV/0!</v>
      </c>
    </row>
    <row r="406" ht="15" spans="1:4">
      <c r="A406" s="177" t="s">
        <v>351</v>
      </c>
      <c r="B406" s="178"/>
      <c r="C406" s="180"/>
      <c r="D406" s="176" t="e">
        <f t="shared" si="12"/>
        <v>#DIV/0!</v>
      </c>
    </row>
    <row r="407" ht="15" spans="1:4">
      <c r="A407" s="177" t="s">
        <v>352</v>
      </c>
      <c r="B407" s="178"/>
      <c r="C407" s="180"/>
      <c r="D407" s="176" t="e">
        <f t="shared" ref="D407:D435" si="13">C407/B407</f>
        <v>#DIV/0!</v>
      </c>
    </row>
    <row r="408" ht="15" spans="1:4">
      <c r="A408" s="177" t="s">
        <v>353</v>
      </c>
      <c r="B408" s="178"/>
      <c r="C408" s="180">
        <v>324</v>
      </c>
      <c r="D408" s="176" t="e">
        <f t="shared" si="13"/>
        <v>#DIV/0!</v>
      </c>
    </row>
    <row r="409" ht="15" spans="1:4">
      <c r="A409" s="173" t="s">
        <v>354</v>
      </c>
      <c r="B409" s="174">
        <v>1085</v>
      </c>
      <c r="C409" s="197">
        <v>332</v>
      </c>
      <c r="D409" s="176">
        <f t="shared" si="13"/>
        <v>0.305990783410138</v>
      </c>
    </row>
    <row r="410" ht="15" spans="1:4">
      <c r="A410" s="181" t="s">
        <v>355</v>
      </c>
      <c r="B410" s="182">
        <v>166</v>
      </c>
      <c r="C410" s="179">
        <v>103</v>
      </c>
      <c r="D410" s="176">
        <f t="shared" si="13"/>
        <v>0.620481927710843</v>
      </c>
    </row>
    <row r="411" ht="15" spans="1:4">
      <c r="A411" s="177" t="s">
        <v>93</v>
      </c>
      <c r="B411" s="178">
        <v>166</v>
      </c>
      <c r="C411" s="180">
        <v>103</v>
      </c>
      <c r="D411" s="176">
        <f t="shared" si="13"/>
        <v>0.620481927710843</v>
      </c>
    </row>
    <row r="412" ht="15" spans="1:4">
      <c r="A412" s="177" t="s">
        <v>94</v>
      </c>
      <c r="B412" s="178"/>
      <c r="C412" s="180"/>
      <c r="D412" s="176" t="e">
        <f t="shared" si="13"/>
        <v>#DIV/0!</v>
      </c>
    </row>
    <row r="413" ht="15" spans="1:4">
      <c r="A413" s="177" t="s">
        <v>95</v>
      </c>
      <c r="B413" s="178"/>
      <c r="C413" s="180"/>
      <c r="D413" s="176" t="e">
        <f t="shared" si="13"/>
        <v>#DIV/0!</v>
      </c>
    </row>
    <row r="414" ht="15" spans="1:4">
      <c r="A414" s="181" t="s">
        <v>356</v>
      </c>
      <c r="B414" s="182"/>
      <c r="C414" s="180"/>
      <c r="D414" s="176" t="e">
        <f t="shared" si="13"/>
        <v>#DIV/0!</v>
      </c>
    </row>
    <row r="415" ht="15" spans="1:4">
      <c r="A415" s="177" t="s">
        <v>357</v>
      </c>
      <c r="B415" s="178"/>
      <c r="C415" s="179">
        <v>0</v>
      </c>
      <c r="D415" s="176" t="e">
        <f t="shared" si="13"/>
        <v>#DIV/0!</v>
      </c>
    </row>
    <row r="416" ht="15" spans="1:4">
      <c r="A416" s="177" t="s">
        <v>358</v>
      </c>
      <c r="B416" s="178"/>
      <c r="C416" s="180"/>
      <c r="D416" s="176" t="e">
        <f t="shared" si="13"/>
        <v>#DIV/0!</v>
      </c>
    </row>
    <row r="417" ht="15" spans="1:4">
      <c r="A417" s="177" t="s">
        <v>359</v>
      </c>
      <c r="B417" s="178"/>
      <c r="C417" s="180"/>
      <c r="D417" s="176" t="e">
        <f t="shared" si="13"/>
        <v>#DIV/0!</v>
      </c>
    </row>
    <row r="418" ht="15" spans="1:4">
      <c r="A418" s="173" t="s">
        <v>360</v>
      </c>
      <c r="B418" s="174"/>
      <c r="C418" s="180"/>
      <c r="D418" s="176" t="e">
        <f t="shared" si="13"/>
        <v>#DIV/0!</v>
      </c>
    </row>
    <row r="419" ht="15" spans="1:4">
      <c r="A419" s="177" t="s">
        <v>361</v>
      </c>
      <c r="B419" s="178"/>
      <c r="C419" s="180"/>
      <c r="D419" s="176" t="e">
        <f t="shared" si="13"/>
        <v>#DIV/0!</v>
      </c>
    </row>
    <row r="420" ht="15" spans="1:4">
      <c r="A420" s="177" t="s">
        <v>362</v>
      </c>
      <c r="B420" s="178"/>
      <c r="C420" s="180"/>
      <c r="D420" s="176" t="e">
        <f t="shared" si="13"/>
        <v>#DIV/0!</v>
      </c>
    </row>
    <row r="421" ht="15" spans="1:4">
      <c r="A421" s="177" t="s">
        <v>363</v>
      </c>
      <c r="B421" s="178"/>
      <c r="C421" s="180"/>
      <c r="D421" s="176" t="e">
        <f t="shared" si="13"/>
        <v>#DIV/0!</v>
      </c>
    </row>
    <row r="422" ht="15" spans="1:4">
      <c r="A422" s="181" t="s">
        <v>364</v>
      </c>
      <c r="B422" s="182"/>
      <c r="C422" s="180"/>
      <c r="D422" s="176" t="e">
        <f t="shared" si="13"/>
        <v>#DIV/0!</v>
      </c>
    </row>
    <row r="423" ht="15" spans="1:4">
      <c r="A423" s="181" t="s">
        <v>365</v>
      </c>
      <c r="B423" s="182"/>
      <c r="C423" s="180"/>
      <c r="D423" s="176" t="e">
        <f t="shared" si="13"/>
        <v>#DIV/0!</v>
      </c>
    </row>
    <row r="424" ht="15" spans="1:4">
      <c r="A424" s="181" t="s">
        <v>366</v>
      </c>
      <c r="B424" s="182"/>
      <c r="C424" s="179">
        <v>0</v>
      </c>
      <c r="D424" s="176" t="e">
        <f t="shared" si="13"/>
        <v>#DIV/0!</v>
      </c>
    </row>
    <row r="425" ht="15" spans="1:4">
      <c r="A425" s="177" t="s">
        <v>358</v>
      </c>
      <c r="B425" s="178"/>
      <c r="C425" s="180"/>
      <c r="D425" s="176" t="e">
        <f t="shared" si="13"/>
        <v>#DIV/0!</v>
      </c>
    </row>
    <row r="426" ht="15" spans="1:4">
      <c r="A426" s="177" t="s">
        <v>367</v>
      </c>
      <c r="B426" s="178"/>
      <c r="C426" s="180"/>
      <c r="D426" s="176" t="e">
        <f t="shared" si="13"/>
        <v>#DIV/0!</v>
      </c>
    </row>
    <row r="427" ht="15" spans="1:4">
      <c r="A427" s="177" t="s">
        <v>368</v>
      </c>
      <c r="B427" s="178"/>
      <c r="C427" s="180"/>
      <c r="D427" s="176" t="e">
        <f t="shared" si="13"/>
        <v>#DIV/0!</v>
      </c>
    </row>
    <row r="428" ht="15" spans="1:4">
      <c r="A428" s="181" t="s">
        <v>369</v>
      </c>
      <c r="B428" s="182"/>
      <c r="C428" s="180"/>
      <c r="D428" s="176" t="e">
        <f t="shared" si="13"/>
        <v>#DIV/0!</v>
      </c>
    </row>
    <row r="429" ht="15" spans="1:4">
      <c r="A429" s="181" t="s">
        <v>370</v>
      </c>
      <c r="B429" s="182"/>
      <c r="C429" s="180"/>
      <c r="D429" s="176" t="e">
        <f t="shared" si="13"/>
        <v>#DIV/0!</v>
      </c>
    </row>
    <row r="430" ht="15" spans="1:4">
      <c r="A430" s="181" t="s">
        <v>371</v>
      </c>
      <c r="B430" s="182"/>
      <c r="C430" s="179">
        <v>143</v>
      </c>
      <c r="D430" s="176" t="e">
        <f t="shared" si="13"/>
        <v>#DIV/0!</v>
      </c>
    </row>
    <row r="431" ht="15" spans="1:4">
      <c r="A431" s="173" t="s">
        <v>358</v>
      </c>
      <c r="B431" s="174">
        <v>219</v>
      </c>
      <c r="C431" s="180"/>
      <c r="D431" s="176">
        <f t="shared" si="13"/>
        <v>0</v>
      </c>
    </row>
    <row r="432" ht="15" spans="1:4">
      <c r="A432" s="177" t="s">
        <v>372</v>
      </c>
      <c r="B432" s="178"/>
      <c r="C432" s="180"/>
      <c r="D432" s="176" t="e">
        <f t="shared" si="13"/>
        <v>#DIV/0!</v>
      </c>
    </row>
    <row r="433" ht="15" spans="1:4">
      <c r="A433" s="177" t="s">
        <v>373</v>
      </c>
      <c r="B433" s="178">
        <v>50</v>
      </c>
      <c r="C433" s="180"/>
      <c r="D433" s="176">
        <f t="shared" si="13"/>
        <v>0</v>
      </c>
    </row>
    <row r="434" ht="15" spans="1:4">
      <c r="A434" s="177" t="s">
        <v>374</v>
      </c>
      <c r="B434" s="178">
        <v>154</v>
      </c>
      <c r="C434" s="180"/>
      <c r="D434" s="176">
        <f t="shared" si="13"/>
        <v>0</v>
      </c>
    </row>
    <row r="435" ht="15" spans="1:4">
      <c r="A435" s="181" t="s">
        <v>375</v>
      </c>
      <c r="B435" s="182">
        <v>15</v>
      </c>
      <c r="C435" s="180">
        <v>143</v>
      </c>
      <c r="D435" s="176">
        <f t="shared" si="13"/>
        <v>9.53333333333333</v>
      </c>
    </row>
    <row r="436" ht="15" spans="1:4">
      <c r="A436" s="181" t="s">
        <v>376</v>
      </c>
      <c r="B436" s="182"/>
      <c r="C436" s="179">
        <v>0</v>
      </c>
      <c r="D436" s="176" t="e">
        <f t="shared" ref="D436:D499" si="14">C436/B436</f>
        <v>#DIV/0!</v>
      </c>
    </row>
    <row r="437" ht="15" spans="1:4">
      <c r="A437" s="181" t="s">
        <v>358</v>
      </c>
      <c r="B437" s="182"/>
      <c r="C437" s="180"/>
      <c r="D437" s="176" t="e">
        <f t="shared" si="14"/>
        <v>#DIV/0!</v>
      </c>
    </row>
    <row r="438" ht="15" spans="1:4">
      <c r="A438" s="177" t="s">
        <v>377</v>
      </c>
      <c r="B438" s="178"/>
      <c r="C438" s="180"/>
      <c r="D438" s="176" t="e">
        <f t="shared" si="14"/>
        <v>#DIV/0!</v>
      </c>
    </row>
    <row r="439" ht="15" spans="1:4">
      <c r="A439" s="177" t="s">
        <v>378</v>
      </c>
      <c r="B439" s="178"/>
      <c r="C439" s="180"/>
      <c r="D439" s="176" t="e">
        <f t="shared" si="14"/>
        <v>#DIV/0!</v>
      </c>
    </row>
    <row r="440" ht="15" spans="1:4">
      <c r="A440" s="177" t="s">
        <v>379</v>
      </c>
      <c r="B440" s="178"/>
      <c r="C440" s="180"/>
      <c r="D440" s="176" t="e">
        <f t="shared" si="14"/>
        <v>#DIV/0!</v>
      </c>
    </row>
    <row r="441" ht="15" spans="1:4">
      <c r="A441" s="181" t="s">
        <v>380</v>
      </c>
      <c r="B441" s="182"/>
      <c r="C441" s="179">
        <v>0</v>
      </c>
      <c r="D441" s="176" t="e">
        <f t="shared" si="14"/>
        <v>#DIV/0!</v>
      </c>
    </row>
    <row r="442" ht="15" spans="1:4">
      <c r="A442" s="181" t="s">
        <v>381</v>
      </c>
      <c r="B442" s="182"/>
      <c r="C442" s="180"/>
      <c r="D442" s="176" t="e">
        <f t="shared" si="14"/>
        <v>#DIV/0!</v>
      </c>
    </row>
    <row r="443" ht="15" spans="1:4">
      <c r="A443" s="181" t="s">
        <v>382</v>
      </c>
      <c r="B443" s="182"/>
      <c r="C443" s="180"/>
      <c r="D443" s="176" t="e">
        <f t="shared" si="14"/>
        <v>#DIV/0!</v>
      </c>
    </row>
    <row r="444" ht="15" spans="1:4">
      <c r="A444" s="181" t="s">
        <v>383</v>
      </c>
      <c r="B444" s="182"/>
      <c r="C444" s="180"/>
      <c r="D444" s="176" t="e">
        <f t="shared" si="14"/>
        <v>#DIV/0!</v>
      </c>
    </row>
    <row r="445" ht="15" spans="1:4">
      <c r="A445" s="181" t="s">
        <v>384</v>
      </c>
      <c r="B445" s="182"/>
      <c r="C445" s="180"/>
      <c r="D445" s="176" t="e">
        <f t="shared" si="14"/>
        <v>#DIV/0!</v>
      </c>
    </row>
    <row r="446" ht="15" spans="1:4">
      <c r="A446" s="177" t="s">
        <v>385</v>
      </c>
      <c r="B446" s="178">
        <v>122</v>
      </c>
      <c r="C446" s="179">
        <v>79</v>
      </c>
      <c r="D446" s="176">
        <f t="shared" si="14"/>
        <v>0.647540983606557</v>
      </c>
    </row>
    <row r="447" ht="15" spans="1:4">
      <c r="A447" s="177" t="s">
        <v>358</v>
      </c>
      <c r="B447" s="178"/>
      <c r="C447" s="180"/>
      <c r="D447" s="176" t="e">
        <f t="shared" si="14"/>
        <v>#DIV/0!</v>
      </c>
    </row>
    <row r="448" ht="15" spans="1:4">
      <c r="A448" s="181" t="s">
        <v>386</v>
      </c>
      <c r="B448" s="182">
        <v>122</v>
      </c>
      <c r="C448" s="180">
        <v>79</v>
      </c>
      <c r="D448" s="176">
        <f t="shared" si="14"/>
        <v>0.647540983606557</v>
      </c>
    </row>
    <row r="449" ht="15" spans="1:4">
      <c r="A449" s="181" t="s">
        <v>387</v>
      </c>
      <c r="B449" s="182"/>
      <c r="C449" s="180"/>
      <c r="D449" s="176" t="e">
        <f t="shared" si="14"/>
        <v>#DIV/0!</v>
      </c>
    </row>
    <row r="450" ht="15" spans="1:4">
      <c r="A450" s="181" t="s">
        <v>388</v>
      </c>
      <c r="B450" s="182"/>
      <c r="C450" s="180"/>
      <c r="D450" s="176" t="e">
        <f t="shared" si="14"/>
        <v>#DIV/0!</v>
      </c>
    </row>
    <row r="451" ht="15" spans="1:4">
      <c r="A451" s="177" t="s">
        <v>389</v>
      </c>
      <c r="B451" s="178"/>
      <c r="C451" s="180"/>
      <c r="D451" s="176" t="e">
        <f t="shared" si="14"/>
        <v>#DIV/0!</v>
      </c>
    </row>
    <row r="452" ht="15" spans="1:4">
      <c r="A452" s="177" t="s">
        <v>390</v>
      </c>
      <c r="B452" s="178"/>
      <c r="C452" s="180"/>
      <c r="D452" s="176" t="e">
        <f t="shared" si="14"/>
        <v>#DIV/0!</v>
      </c>
    </row>
    <row r="453" ht="15" spans="1:4">
      <c r="A453" s="177" t="s">
        <v>391</v>
      </c>
      <c r="B453" s="178"/>
      <c r="C453" s="179">
        <v>0</v>
      </c>
      <c r="D453" s="176" t="e">
        <f t="shared" si="14"/>
        <v>#DIV/0!</v>
      </c>
    </row>
    <row r="454" ht="15" spans="1:4">
      <c r="A454" s="181" t="s">
        <v>392</v>
      </c>
      <c r="B454" s="182"/>
      <c r="C454" s="180"/>
      <c r="D454" s="176" t="e">
        <f t="shared" si="14"/>
        <v>#DIV/0!</v>
      </c>
    </row>
    <row r="455" ht="15" spans="1:4">
      <c r="A455" s="181" t="s">
        <v>393</v>
      </c>
      <c r="B455" s="182"/>
      <c r="C455" s="180"/>
      <c r="D455" s="176" t="e">
        <f t="shared" si="14"/>
        <v>#DIV/0!</v>
      </c>
    </row>
    <row r="456" ht="15" spans="1:4">
      <c r="A456" s="181" t="s">
        <v>394</v>
      </c>
      <c r="B456" s="182"/>
      <c r="C456" s="180"/>
      <c r="D456" s="176" t="e">
        <f t="shared" si="14"/>
        <v>#DIV/0!</v>
      </c>
    </row>
    <row r="457" ht="15" spans="1:4">
      <c r="A457" s="173" t="s">
        <v>395</v>
      </c>
      <c r="B457" s="174">
        <v>30</v>
      </c>
      <c r="C457" s="179">
        <v>7</v>
      </c>
      <c r="D457" s="176">
        <f t="shared" si="14"/>
        <v>0.233333333333333</v>
      </c>
    </row>
    <row r="458" ht="15" spans="1:4">
      <c r="A458" s="181" t="s">
        <v>396</v>
      </c>
      <c r="B458" s="182"/>
      <c r="C458" s="180"/>
      <c r="D458" s="176" t="e">
        <f t="shared" si="14"/>
        <v>#DIV/0!</v>
      </c>
    </row>
    <row r="459" ht="15" spans="1:4">
      <c r="A459" s="181" t="s">
        <v>397</v>
      </c>
      <c r="B459" s="182">
        <v>30</v>
      </c>
      <c r="C459" s="180">
        <v>7</v>
      </c>
      <c r="D459" s="176">
        <f t="shared" si="14"/>
        <v>0.233333333333333</v>
      </c>
    </row>
    <row r="460" ht="15" spans="1:4">
      <c r="A460" s="177" t="s">
        <v>398</v>
      </c>
      <c r="B460" s="178">
        <v>548</v>
      </c>
      <c r="C460" s="179">
        <v>0</v>
      </c>
      <c r="D460" s="176">
        <f t="shared" si="14"/>
        <v>0</v>
      </c>
    </row>
    <row r="461" ht="15" spans="1:4">
      <c r="A461" s="177" t="s">
        <v>399</v>
      </c>
      <c r="B461" s="178"/>
      <c r="C461" s="180"/>
      <c r="D461" s="176" t="e">
        <f t="shared" si="14"/>
        <v>#DIV/0!</v>
      </c>
    </row>
    <row r="462" ht="15" spans="1:4">
      <c r="A462" s="181" t="s">
        <v>400</v>
      </c>
      <c r="B462" s="182"/>
      <c r="C462" s="180"/>
      <c r="D462" s="176" t="e">
        <f t="shared" si="14"/>
        <v>#DIV/0!</v>
      </c>
    </row>
    <row r="463" ht="15" spans="1:4">
      <c r="A463" s="181" t="s">
        <v>401</v>
      </c>
      <c r="B463" s="182"/>
      <c r="C463" s="180"/>
      <c r="D463" s="176" t="e">
        <f t="shared" si="14"/>
        <v>#DIV/0!</v>
      </c>
    </row>
    <row r="464" ht="15" spans="1:4">
      <c r="A464" s="181" t="s">
        <v>402</v>
      </c>
      <c r="B464" s="182">
        <v>548</v>
      </c>
      <c r="C464" s="180"/>
      <c r="D464" s="176">
        <f t="shared" si="14"/>
        <v>0</v>
      </c>
    </row>
    <row r="465" ht="15" spans="1:4">
      <c r="A465" s="173" t="s">
        <v>403</v>
      </c>
      <c r="B465" s="174">
        <v>6868</v>
      </c>
      <c r="C465" s="197">
        <v>3417</v>
      </c>
      <c r="D465" s="176">
        <f t="shared" si="14"/>
        <v>0.497524752475248</v>
      </c>
    </row>
    <row r="466" ht="15" spans="1:4">
      <c r="A466" s="173" t="s">
        <v>404</v>
      </c>
      <c r="B466" s="174">
        <v>1182</v>
      </c>
      <c r="C466" s="179">
        <v>2026</v>
      </c>
      <c r="D466" s="176">
        <f t="shared" si="14"/>
        <v>1.71404399323181</v>
      </c>
    </row>
    <row r="467" ht="15" spans="1:4">
      <c r="A467" s="173" t="s">
        <v>93</v>
      </c>
      <c r="B467" s="174">
        <v>653</v>
      </c>
      <c r="C467" s="180">
        <v>527</v>
      </c>
      <c r="D467" s="176">
        <f t="shared" si="14"/>
        <v>0.807044410413476</v>
      </c>
    </row>
    <row r="468" ht="15" spans="1:4">
      <c r="A468" s="173" t="s">
        <v>94</v>
      </c>
      <c r="B468" s="174"/>
      <c r="C468" s="180"/>
      <c r="D468" s="176" t="e">
        <f t="shared" si="14"/>
        <v>#DIV/0!</v>
      </c>
    </row>
    <row r="469" ht="15" spans="1:4">
      <c r="A469" s="173" t="s">
        <v>95</v>
      </c>
      <c r="B469" s="174"/>
      <c r="C469" s="180"/>
      <c r="D469" s="176" t="e">
        <f t="shared" si="14"/>
        <v>#DIV/0!</v>
      </c>
    </row>
    <row r="470" ht="15" spans="1:4">
      <c r="A470" s="173" t="s">
        <v>405</v>
      </c>
      <c r="B470" s="174">
        <v>26</v>
      </c>
      <c r="C470" s="180">
        <v>23</v>
      </c>
      <c r="D470" s="176">
        <f t="shared" si="14"/>
        <v>0.884615384615385</v>
      </c>
    </row>
    <row r="471" ht="15" spans="1:4">
      <c r="A471" s="173" t="s">
        <v>406</v>
      </c>
      <c r="B471" s="174">
        <v>30</v>
      </c>
      <c r="C471" s="180"/>
      <c r="D471" s="176">
        <f t="shared" si="14"/>
        <v>0</v>
      </c>
    </row>
    <row r="472" ht="15" spans="1:4">
      <c r="A472" s="173" t="s">
        <v>407</v>
      </c>
      <c r="B472" s="174"/>
      <c r="C472" s="180"/>
      <c r="D472" s="176" t="e">
        <f t="shared" si="14"/>
        <v>#DIV/0!</v>
      </c>
    </row>
    <row r="473" ht="15" spans="1:4">
      <c r="A473" s="173" t="s">
        <v>408</v>
      </c>
      <c r="B473" s="174"/>
      <c r="C473" s="180"/>
      <c r="D473" s="176" t="e">
        <f t="shared" si="14"/>
        <v>#DIV/0!</v>
      </c>
    </row>
    <row r="474" ht="15" spans="1:4">
      <c r="A474" s="173" t="s">
        <v>409</v>
      </c>
      <c r="B474" s="174">
        <v>242</v>
      </c>
      <c r="C474" s="180"/>
      <c r="D474" s="176">
        <f t="shared" si="14"/>
        <v>0</v>
      </c>
    </row>
    <row r="475" ht="15" spans="1:4">
      <c r="A475" s="173" t="s">
        <v>410</v>
      </c>
      <c r="B475" s="174">
        <v>25</v>
      </c>
      <c r="C475" s="180">
        <v>8</v>
      </c>
      <c r="D475" s="176">
        <f t="shared" si="14"/>
        <v>0.32</v>
      </c>
    </row>
    <row r="476" ht="15" spans="1:4">
      <c r="A476" s="173" t="s">
        <v>411</v>
      </c>
      <c r="B476" s="174"/>
      <c r="C476" s="180"/>
      <c r="D476" s="176" t="e">
        <f t="shared" si="14"/>
        <v>#DIV/0!</v>
      </c>
    </row>
    <row r="477" ht="15" spans="1:4">
      <c r="A477" s="173" t="s">
        <v>412</v>
      </c>
      <c r="B477" s="174"/>
      <c r="C477" s="180"/>
      <c r="D477" s="176" t="e">
        <f t="shared" si="14"/>
        <v>#DIV/0!</v>
      </c>
    </row>
    <row r="478" ht="15" spans="1:4">
      <c r="A478" s="173" t="s">
        <v>413</v>
      </c>
      <c r="B478" s="174"/>
      <c r="C478" s="180"/>
      <c r="D478" s="176" t="e">
        <f t="shared" si="14"/>
        <v>#DIV/0!</v>
      </c>
    </row>
    <row r="479" ht="15" spans="1:4">
      <c r="A479" s="200" t="s">
        <v>414</v>
      </c>
      <c r="B479" s="201"/>
      <c r="C479" s="180">
        <v>500</v>
      </c>
      <c r="D479" s="176" t="e">
        <f t="shared" si="14"/>
        <v>#DIV/0!</v>
      </c>
    </row>
    <row r="480" ht="15" spans="1:4">
      <c r="A480" s="173" t="s">
        <v>415</v>
      </c>
      <c r="B480" s="174"/>
      <c r="C480" s="180"/>
      <c r="D480" s="176" t="e">
        <f t="shared" si="14"/>
        <v>#DIV/0!</v>
      </c>
    </row>
    <row r="481" ht="15" spans="1:4">
      <c r="A481" s="173" t="s">
        <v>416</v>
      </c>
      <c r="B481" s="174">
        <v>206</v>
      </c>
      <c r="C481" s="180">
        <v>968</v>
      </c>
      <c r="D481" s="176">
        <f t="shared" si="14"/>
        <v>4.69902912621359</v>
      </c>
    </row>
    <row r="482" ht="15" spans="1:4">
      <c r="A482" s="173" t="s">
        <v>417</v>
      </c>
      <c r="B482" s="174">
        <v>275</v>
      </c>
      <c r="C482" s="179">
        <v>373</v>
      </c>
      <c r="D482" s="176">
        <f t="shared" si="14"/>
        <v>1.35636363636364</v>
      </c>
    </row>
    <row r="483" ht="15" spans="1:4">
      <c r="A483" s="173" t="s">
        <v>93</v>
      </c>
      <c r="B483" s="174">
        <v>82</v>
      </c>
      <c r="C483" s="180">
        <v>77</v>
      </c>
      <c r="D483" s="176">
        <f t="shared" si="14"/>
        <v>0.939024390243902</v>
      </c>
    </row>
    <row r="484" ht="15" spans="1:4">
      <c r="A484" s="173" t="s">
        <v>94</v>
      </c>
      <c r="B484" s="174"/>
      <c r="C484" s="180"/>
      <c r="D484" s="176" t="e">
        <f t="shared" si="14"/>
        <v>#DIV/0!</v>
      </c>
    </row>
    <row r="485" ht="15" spans="1:4">
      <c r="A485" s="173" t="s">
        <v>95</v>
      </c>
      <c r="B485" s="174"/>
      <c r="C485" s="180"/>
      <c r="D485" s="176" t="e">
        <f t="shared" si="14"/>
        <v>#DIV/0!</v>
      </c>
    </row>
    <row r="486" ht="15" spans="1:4">
      <c r="A486" s="173" t="s">
        <v>418</v>
      </c>
      <c r="B486" s="174">
        <v>67</v>
      </c>
      <c r="C486" s="180">
        <v>263</v>
      </c>
      <c r="D486" s="176">
        <f t="shared" si="14"/>
        <v>3.92537313432836</v>
      </c>
    </row>
    <row r="487" ht="15" spans="1:4">
      <c r="A487" s="173" t="s">
        <v>419</v>
      </c>
      <c r="B487" s="174">
        <v>1</v>
      </c>
      <c r="C487" s="180"/>
      <c r="D487" s="176">
        <f t="shared" si="14"/>
        <v>0</v>
      </c>
    </row>
    <row r="488" ht="15" spans="1:4">
      <c r="A488" s="173" t="s">
        <v>420</v>
      </c>
      <c r="B488" s="174">
        <v>24</v>
      </c>
      <c r="C488" s="180">
        <v>33</v>
      </c>
      <c r="D488" s="176">
        <f t="shared" si="14"/>
        <v>1.375</v>
      </c>
    </row>
    <row r="489" ht="15" spans="1:4">
      <c r="A489" s="173" t="s">
        <v>421</v>
      </c>
      <c r="B489" s="174">
        <v>101</v>
      </c>
      <c r="C489" s="180"/>
      <c r="D489" s="176">
        <f t="shared" si="14"/>
        <v>0</v>
      </c>
    </row>
    <row r="490" ht="15" spans="1:4">
      <c r="A490" s="173" t="s">
        <v>422</v>
      </c>
      <c r="B490" s="174">
        <v>377</v>
      </c>
      <c r="C490" s="179">
        <v>132</v>
      </c>
      <c r="D490" s="176">
        <f t="shared" si="14"/>
        <v>0.350132625994695</v>
      </c>
    </row>
    <row r="491" ht="15" spans="1:4">
      <c r="A491" s="173" t="s">
        <v>93</v>
      </c>
      <c r="B491" s="174">
        <v>30</v>
      </c>
      <c r="C491" s="180">
        <v>41</v>
      </c>
      <c r="D491" s="176">
        <f t="shared" si="14"/>
        <v>1.36666666666667</v>
      </c>
    </row>
    <row r="492" ht="15" spans="1:4">
      <c r="A492" s="173" t="s">
        <v>94</v>
      </c>
      <c r="B492" s="174"/>
      <c r="C492" s="180"/>
      <c r="D492" s="176" t="e">
        <f t="shared" si="14"/>
        <v>#DIV/0!</v>
      </c>
    </row>
    <row r="493" ht="15" spans="1:4">
      <c r="A493" s="173" t="s">
        <v>95</v>
      </c>
      <c r="B493" s="174"/>
      <c r="C493" s="180"/>
      <c r="D493" s="176" t="e">
        <f t="shared" si="14"/>
        <v>#DIV/0!</v>
      </c>
    </row>
    <row r="494" ht="15" spans="1:4">
      <c r="A494" s="173" t="s">
        <v>423</v>
      </c>
      <c r="B494" s="174"/>
      <c r="C494" s="180"/>
      <c r="D494" s="176" t="e">
        <f t="shared" si="14"/>
        <v>#DIV/0!</v>
      </c>
    </row>
    <row r="495" ht="15" spans="1:4">
      <c r="A495" s="173" t="s">
        <v>424</v>
      </c>
      <c r="B495" s="174"/>
      <c r="C495" s="180"/>
      <c r="D495" s="176" t="e">
        <f t="shared" si="14"/>
        <v>#DIV/0!</v>
      </c>
    </row>
    <row r="496" ht="15" spans="1:4">
      <c r="A496" s="173" t="s">
        <v>425</v>
      </c>
      <c r="B496" s="174"/>
      <c r="C496" s="180"/>
      <c r="D496" s="176" t="e">
        <f t="shared" si="14"/>
        <v>#DIV/0!</v>
      </c>
    </row>
    <row r="497" ht="15" spans="1:4">
      <c r="A497" s="173" t="s">
        <v>426</v>
      </c>
      <c r="B497" s="174">
        <v>2</v>
      </c>
      <c r="C497" s="180"/>
      <c r="D497" s="176">
        <f t="shared" si="14"/>
        <v>0</v>
      </c>
    </row>
    <row r="498" ht="15" spans="1:4">
      <c r="A498" s="173" t="s">
        <v>427</v>
      </c>
      <c r="B498" s="174">
        <v>44</v>
      </c>
      <c r="C498" s="180">
        <v>46</v>
      </c>
      <c r="D498" s="176">
        <f t="shared" si="14"/>
        <v>1.04545454545455</v>
      </c>
    </row>
    <row r="499" ht="15" spans="1:4">
      <c r="A499" s="173" t="s">
        <v>428</v>
      </c>
      <c r="B499" s="174"/>
      <c r="C499" s="180"/>
      <c r="D499" s="176" t="e">
        <f t="shared" si="14"/>
        <v>#DIV/0!</v>
      </c>
    </row>
    <row r="500" ht="15" spans="1:4">
      <c r="A500" s="173" t="s">
        <v>429</v>
      </c>
      <c r="B500" s="174">
        <v>301</v>
      </c>
      <c r="C500" s="180">
        <v>45</v>
      </c>
      <c r="D500" s="176">
        <f t="shared" ref="D500:D563" si="15">C500/B500</f>
        <v>0.149501661129568</v>
      </c>
    </row>
    <row r="501" ht="15" spans="1:4">
      <c r="A501" s="173" t="s">
        <v>430</v>
      </c>
      <c r="B501" s="174">
        <v>505</v>
      </c>
      <c r="C501" s="179">
        <v>126</v>
      </c>
      <c r="D501" s="176">
        <f t="shared" si="15"/>
        <v>0.24950495049505</v>
      </c>
    </row>
    <row r="502" ht="15" spans="1:4">
      <c r="A502" s="200" t="s">
        <v>217</v>
      </c>
      <c r="B502" s="201">
        <v>409</v>
      </c>
      <c r="C502" s="180"/>
      <c r="D502" s="176">
        <f t="shared" si="15"/>
        <v>0</v>
      </c>
    </row>
    <row r="503" ht="15" spans="1:4">
      <c r="A503" s="200" t="s">
        <v>431</v>
      </c>
      <c r="B503" s="201"/>
      <c r="C503" s="180"/>
      <c r="D503" s="176" t="e">
        <f t="shared" si="15"/>
        <v>#DIV/0!</v>
      </c>
    </row>
    <row r="504" ht="15" spans="1:4">
      <c r="A504" s="200" t="s">
        <v>219</v>
      </c>
      <c r="B504" s="201"/>
      <c r="C504" s="180"/>
      <c r="D504" s="176" t="e">
        <f t="shared" si="15"/>
        <v>#DIV/0!</v>
      </c>
    </row>
    <row r="505" ht="15" spans="1:4">
      <c r="A505" s="200" t="s">
        <v>432</v>
      </c>
      <c r="B505" s="201"/>
      <c r="C505" s="180"/>
      <c r="D505" s="176" t="e">
        <f t="shared" si="15"/>
        <v>#DIV/0!</v>
      </c>
    </row>
    <row r="506" ht="15" spans="1:4">
      <c r="A506" s="200" t="s">
        <v>433</v>
      </c>
      <c r="B506" s="201"/>
      <c r="C506" s="180"/>
      <c r="D506" s="176" t="e">
        <f t="shared" si="15"/>
        <v>#DIV/0!</v>
      </c>
    </row>
    <row r="507" ht="15" spans="1:4">
      <c r="A507" s="200" t="s">
        <v>434</v>
      </c>
      <c r="B507" s="201"/>
      <c r="C507" s="180"/>
      <c r="D507" s="176" t="e">
        <f t="shared" si="15"/>
        <v>#DIV/0!</v>
      </c>
    </row>
    <row r="508" ht="15" spans="1:4">
      <c r="A508" s="200" t="s">
        <v>435</v>
      </c>
      <c r="B508" s="201">
        <v>75</v>
      </c>
      <c r="C508" s="180">
        <v>72</v>
      </c>
      <c r="D508" s="176">
        <f t="shared" si="15"/>
        <v>0.96</v>
      </c>
    </row>
    <row r="509" ht="15" spans="1:4">
      <c r="A509" s="200" t="s">
        <v>436</v>
      </c>
      <c r="B509" s="201">
        <v>21</v>
      </c>
      <c r="C509" s="180">
        <v>54</v>
      </c>
      <c r="D509" s="176">
        <f t="shared" si="15"/>
        <v>2.57142857142857</v>
      </c>
    </row>
    <row r="510" ht="15" spans="1:4">
      <c r="A510" s="200" t="s">
        <v>437</v>
      </c>
      <c r="B510" s="201"/>
      <c r="C510" s="179">
        <v>377</v>
      </c>
      <c r="D510" s="176" t="e">
        <f t="shared" si="15"/>
        <v>#DIV/0!</v>
      </c>
    </row>
    <row r="511" ht="15" spans="1:4">
      <c r="A511" s="200" t="s">
        <v>217</v>
      </c>
      <c r="B511" s="201"/>
      <c r="C511" s="180">
        <v>230</v>
      </c>
      <c r="D511" s="176" t="e">
        <f t="shared" si="15"/>
        <v>#DIV/0!</v>
      </c>
    </row>
    <row r="512" ht="15" spans="1:4">
      <c r="A512" s="200" t="s">
        <v>218</v>
      </c>
      <c r="B512" s="201"/>
      <c r="C512" s="180"/>
      <c r="D512" s="176" t="e">
        <f t="shared" si="15"/>
        <v>#DIV/0!</v>
      </c>
    </row>
    <row r="513" ht="15" spans="1:4">
      <c r="A513" s="200" t="s">
        <v>219</v>
      </c>
      <c r="B513" s="201"/>
      <c r="C513" s="180"/>
      <c r="D513" s="176" t="e">
        <f t="shared" si="15"/>
        <v>#DIV/0!</v>
      </c>
    </row>
    <row r="514" ht="15" spans="1:4">
      <c r="A514" s="200" t="s">
        <v>438</v>
      </c>
      <c r="B514" s="201"/>
      <c r="C514" s="180"/>
      <c r="D514" s="176" t="e">
        <f t="shared" si="15"/>
        <v>#DIV/0!</v>
      </c>
    </row>
    <row r="515" ht="15" spans="1:4">
      <c r="A515" s="200" t="s">
        <v>439</v>
      </c>
      <c r="B515" s="201"/>
      <c r="C515" s="180">
        <v>147</v>
      </c>
      <c r="D515" s="176" t="e">
        <f t="shared" si="15"/>
        <v>#DIV/0!</v>
      </c>
    </row>
    <row r="516" ht="15" spans="1:4">
      <c r="A516" s="200" t="s">
        <v>440</v>
      </c>
      <c r="B516" s="201"/>
      <c r="C516" s="180"/>
      <c r="D516" s="176" t="e">
        <f t="shared" si="15"/>
        <v>#DIV/0!</v>
      </c>
    </row>
    <row r="517" ht="15" spans="1:4">
      <c r="A517" s="173" t="s">
        <v>441</v>
      </c>
      <c r="B517" s="174">
        <v>4529</v>
      </c>
      <c r="C517" s="179">
        <v>383</v>
      </c>
      <c r="D517" s="176">
        <f t="shared" si="15"/>
        <v>0.084566129388386</v>
      </c>
    </row>
    <row r="518" ht="15" spans="1:4">
      <c r="A518" s="173" t="s">
        <v>442</v>
      </c>
      <c r="B518" s="174"/>
      <c r="C518" s="180"/>
      <c r="D518" s="176" t="e">
        <f t="shared" si="15"/>
        <v>#DIV/0!</v>
      </c>
    </row>
    <row r="519" ht="15" spans="1:4">
      <c r="A519" s="173" t="s">
        <v>443</v>
      </c>
      <c r="B519" s="174">
        <v>50</v>
      </c>
      <c r="C519" s="180"/>
      <c r="D519" s="176">
        <f t="shared" si="15"/>
        <v>0</v>
      </c>
    </row>
    <row r="520" ht="15" spans="1:4">
      <c r="A520" s="173" t="s">
        <v>444</v>
      </c>
      <c r="B520" s="174">
        <v>4479</v>
      </c>
      <c r="C520" s="180">
        <v>383</v>
      </c>
      <c r="D520" s="176">
        <f t="shared" si="15"/>
        <v>0.0855101585175262</v>
      </c>
    </row>
    <row r="521" ht="15" spans="1:4">
      <c r="A521" s="173" t="s">
        <v>445</v>
      </c>
      <c r="B521" s="174">
        <v>53935</v>
      </c>
      <c r="C521" s="197">
        <v>53163</v>
      </c>
      <c r="D521" s="176">
        <f t="shared" si="15"/>
        <v>0.985686474459998</v>
      </c>
    </row>
    <row r="522" ht="15" spans="1:4">
      <c r="A522" s="173" t="s">
        <v>446</v>
      </c>
      <c r="B522" s="174">
        <v>1648</v>
      </c>
      <c r="C522" s="179">
        <v>1141</v>
      </c>
      <c r="D522" s="176">
        <f t="shared" si="15"/>
        <v>0.692354368932039</v>
      </c>
    </row>
    <row r="523" ht="15" spans="1:4">
      <c r="A523" s="173" t="s">
        <v>93</v>
      </c>
      <c r="B523" s="174">
        <v>850</v>
      </c>
      <c r="C523" s="180">
        <v>1141</v>
      </c>
      <c r="D523" s="176">
        <f t="shared" si="15"/>
        <v>1.34235294117647</v>
      </c>
    </row>
    <row r="524" ht="15" spans="1:4">
      <c r="A524" s="173" t="s">
        <v>94</v>
      </c>
      <c r="B524" s="174"/>
      <c r="C524" s="180"/>
      <c r="D524" s="176" t="e">
        <f t="shared" si="15"/>
        <v>#DIV/0!</v>
      </c>
    </row>
    <row r="525" ht="15" spans="1:4">
      <c r="A525" s="173" t="s">
        <v>95</v>
      </c>
      <c r="B525" s="174"/>
      <c r="C525" s="180"/>
      <c r="D525" s="176" t="e">
        <f t="shared" si="15"/>
        <v>#DIV/0!</v>
      </c>
    </row>
    <row r="526" ht="15" spans="1:4">
      <c r="A526" s="173" t="s">
        <v>447</v>
      </c>
      <c r="B526" s="174">
        <v>10</v>
      </c>
      <c r="C526" s="180"/>
      <c r="D526" s="176">
        <f t="shared" si="15"/>
        <v>0</v>
      </c>
    </row>
    <row r="527" ht="15" spans="1:4">
      <c r="A527" s="173" t="s">
        <v>448</v>
      </c>
      <c r="B527" s="174">
        <v>86</v>
      </c>
      <c r="C527" s="180"/>
      <c r="D527" s="176">
        <f t="shared" si="15"/>
        <v>0</v>
      </c>
    </row>
    <row r="528" ht="15" spans="1:4">
      <c r="A528" s="173" t="s">
        <v>449</v>
      </c>
      <c r="B528" s="174">
        <v>146</v>
      </c>
      <c r="C528" s="180"/>
      <c r="D528" s="176">
        <f t="shared" si="15"/>
        <v>0</v>
      </c>
    </row>
    <row r="529" ht="15" spans="1:4">
      <c r="A529" s="173" t="s">
        <v>450</v>
      </c>
      <c r="B529" s="174"/>
      <c r="C529" s="180"/>
      <c r="D529" s="176" t="e">
        <f t="shared" si="15"/>
        <v>#DIV/0!</v>
      </c>
    </row>
    <row r="530" ht="15" spans="1:4">
      <c r="A530" s="173" t="s">
        <v>135</v>
      </c>
      <c r="B530" s="174"/>
      <c r="C530" s="180"/>
      <c r="D530" s="176" t="e">
        <f t="shared" si="15"/>
        <v>#DIV/0!</v>
      </c>
    </row>
    <row r="531" ht="15" spans="1:4">
      <c r="A531" s="173" t="s">
        <v>451</v>
      </c>
      <c r="B531" s="174">
        <v>5563</v>
      </c>
      <c r="C531" s="180"/>
      <c r="D531" s="176">
        <f t="shared" si="15"/>
        <v>0</v>
      </c>
    </row>
    <row r="532" ht="15" spans="1:4">
      <c r="A532" s="173" t="s">
        <v>452</v>
      </c>
      <c r="B532" s="174"/>
      <c r="C532" s="180"/>
      <c r="D532" s="176" t="e">
        <f t="shared" si="15"/>
        <v>#DIV/0!</v>
      </c>
    </row>
    <row r="533" ht="15" spans="1:4">
      <c r="A533" s="173" t="s">
        <v>453</v>
      </c>
      <c r="B533" s="174"/>
      <c r="C533" s="180"/>
      <c r="D533" s="176" t="e">
        <f t="shared" si="15"/>
        <v>#DIV/0!</v>
      </c>
    </row>
    <row r="534" ht="15" spans="1:4">
      <c r="A534" s="173" t="s">
        <v>454</v>
      </c>
      <c r="B534" s="174"/>
      <c r="C534" s="180"/>
      <c r="D534" s="176" t="e">
        <f t="shared" si="15"/>
        <v>#DIV/0!</v>
      </c>
    </row>
    <row r="535" ht="15" spans="1:4">
      <c r="A535" s="173" t="s">
        <v>455</v>
      </c>
      <c r="B535" s="174">
        <v>3</v>
      </c>
      <c r="C535" s="180"/>
      <c r="D535" s="176">
        <f t="shared" si="15"/>
        <v>0</v>
      </c>
    </row>
    <row r="536" ht="15" spans="1:4">
      <c r="A536" s="173" t="s">
        <v>456</v>
      </c>
      <c r="B536" s="174">
        <v>1021</v>
      </c>
      <c r="C536" s="179">
        <v>1090</v>
      </c>
      <c r="D536" s="176">
        <f t="shared" si="15"/>
        <v>1.06758080313418</v>
      </c>
    </row>
    <row r="537" ht="15" spans="1:4">
      <c r="A537" s="173" t="s">
        <v>93</v>
      </c>
      <c r="B537" s="174">
        <v>703</v>
      </c>
      <c r="C537" s="180">
        <v>598</v>
      </c>
      <c r="D537" s="176">
        <f t="shared" si="15"/>
        <v>0.850640113798009</v>
      </c>
    </row>
    <row r="538" ht="15" spans="1:4">
      <c r="A538" s="173" t="s">
        <v>94</v>
      </c>
      <c r="B538" s="174"/>
      <c r="C538" s="180"/>
      <c r="D538" s="176" t="e">
        <f t="shared" si="15"/>
        <v>#DIV/0!</v>
      </c>
    </row>
    <row r="539" ht="15" spans="1:4">
      <c r="A539" s="173" t="s">
        <v>95</v>
      </c>
      <c r="B539" s="174"/>
      <c r="C539" s="180"/>
      <c r="D539" s="176" t="e">
        <f t="shared" si="15"/>
        <v>#DIV/0!</v>
      </c>
    </row>
    <row r="540" ht="15" spans="1:4">
      <c r="A540" s="173" t="s">
        <v>457</v>
      </c>
      <c r="B540" s="174"/>
      <c r="C540" s="180"/>
      <c r="D540" s="176" t="e">
        <f t="shared" si="15"/>
        <v>#DIV/0!</v>
      </c>
    </row>
    <row r="541" ht="15" spans="1:4">
      <c r="A541" s="173" t="s">
        <v>458</v>
      </c>
      <c r="B541" s="174">
        <v>5</v>
      </c>
      <c r="C541" s="180"/>
      <c r="D541" s="176">
        <f t="shared" si="15"/>
        <v>0</v>
      </c>
    </row>
    <row r="542" ht="15" spans="1:4">
      <c r="A542" s="173" t="s">
        <v>459</v>
      </c>
      <c r="B542" s="174"/>
      <c r="C542" s="180"/>
      <c r="D542" s="176" t="e">
        <f t="shared" si="15"/>
        <v>#DIV/0!</v>
      </c>
    </row>
    <row r="543" ht="15" spans="1:4">
      <c r="A543" s="173" t="s">
        <v>460</v>
      </c>
      <c r="B543" s="174">
        <v>313</v>
      </c>
      <c r="C543" s="180">
        <v>492</v>
      </c>
      <c r="D543" s="176">
        <f t="shared" si="15"/>
        <v>1.57188498402556</v>
      </c>
    </row>
    <row r="544" ht="15" spans="1:4">
      <c r="A544" s="173" t="s">
        <v>461</v>
      </c>
      <c r="B544" s="174"/>
      <c r="C544" s="179">
        <v>0</v>
      </c>
      <c r="D544" s="176" t="e">
        <f t="shared" si="15"/>
        <v>#DIV/0!</v>
      </c>
    </row>
    <row r="545" ht="15" spans="1:4">
      <c r="A545" s="173" t="s">
        <v>462</v>
      </c>
      <c r="B545" s="174"/>
      <c r="C545" s="180"/>
      <c r="D545" s="176" t="e">
        <f t="shared" si="15"/>
        <v>#DIV/0!</v>
      </c>
    </row>
    <row r="546" ht="15" spans="1:4">
      <c r="A546" s="173" t="s">
        <v>463</v>
      </c>
      <c r="B546" s="174">
        <v>21393</v>
      </c>
      <c r="C546" s="179">
        <v>21447</v>
      </c>
      <c r="D546" s="176">
        <f t="shared" si="15"/>
        <v>1.00252419015566</v>
      </c>
    </row>
    <row r="547" ht="15" spans="1:4">
      <c r="A547" s="173" t="s">
        <v>464</v>
      </c>
      <c r="B547" s="174">
        <v>225</v>
      </c>
      <c r="C547" s="180">
        <v>223</v>
      </c>
      <c r="D547" s="176">
        <f t="shared" si="15"/>
        <v>0.991111111111111</v>
      </c>
    </row>
    <row r="548" ht="15" spans="1:4">
      <c r="A548" s="173" t="s">
        <v>465</v>
      </c>
      <c r="B548" s="174"/>
      <c r="C548" s="180"/>
      <c r="D548" s="176" t="e">
        <f t="shared" si="15"/>
        <v>#DIV/0!</v>
      </c>
    </row>
    <row r="549" ht="15" spans="1:4">
      <c r="A549" s="173" t="s">
        <v>466</v>
      </c>
      <c r="B549" s="174"/>
      <c r="C549" s="180"/>
      <c r="D549" s="176" t="e">
        <f t="shared" si="15"/>
        <v>#DIV/0!</v>
      </c>
    </row>
    <row r="550" ht="15" spans="1:4">
      <c r="A550" s="173" t="s">
        <v>467</v>
      </c>
      <c r="B550" s="174"/>
      <c r="C550" s="180"/>
      <c r="D550" s="176" t="e">
        <f t="shared" si="15"/>
        <v>#DIV/0!</v>
      </c>
    </row>
    <row r="551" ht="15" spans="1:4">
      <c r="A551" s="173" t="s">
        <v>468</v>
      </c>
      <c r="B551" s="174">
        <v>7751</v>
      </c>
      <c r="C551" s="180">
        <v>7592</v>
      </c>
      <c r="D551" s="176">
        <f t="shared" si="15"/>
        <v>0.979486517868662</v>
      </c>
    </row>
    <row r="552" ht="15" spans="1:4">
      <c r="A552" s="173" t="s">
        <v>469</v>
      </c>
      <c r="B552" s="174"/>
      <c r="C552" s="180"/>
      <c r="D552" s="176" t="e">
        <f t="shared" si="15"/>
        <v>#DIV/0!</v>
      </c>
    </row>
    <row r="553" ht="15" spans="1:4">
      <c r="A553" s="173" t="s">
        <v>470</v>
      </c>
      <c r="B553" s="174">
        <v>13417</v>
      </c>
      <c r="C553" s="180">
        <v>13632</v>
      </c>
      <c r="D553" s="176">
        <f t="shared" si="15"/>
        <v>1.0160244465976</v>
      </c>
    </row>
    <row r="554" ht="15" spans="1:4">
      <c r="A554" s="173" t="s">
        <v>471</v>
      </c>
      <c r="B554" s="174"/>
      <c r="C554" s="180"/>
      <c r="D554" s="176" t="e">
        <f t="shared" si="15"/>
        <v>#DIV/0!</v>
      </c>
    </row>
    <row r="555" ht="15" spans="1:4">
      <c r="A555" s="173" t="s">
        <v>472</v>
      </c>
      <c r="B555" s="174"/>
      <c r="C555" s="179">
        <v>0</v>
      </c>
      <c r="D555" s="176" t="e">
        <f t="shared" si="15"/>
        <v>#DIV/0!</v>
      </c>
    </row>
    <row r="556" ht="15" spans="1:4">
      <c r="A556" s="173" t="s">
        <v>473</v>
      </c>
      <c r="B556" s="174"/>
      <c r="C556" s="180"/>
      <c r="D556" s="176" t="e">
        <f t="shared" si="15"/>
        <v>#DIV/0!</v>
      </c>
    </row>
    <row r="557" ht="15" spans="1:4">
      <c r="A557" s="173" t="s">
        <v>474</v>
      </c>
      <c r="B557" s="174"/>
      <c r="C557" s="180"/>
      <c r="D557" s="176" t="e">
        <f t="shared" si="15"/>
        <v>#DIV/0!</v>
      </c>
    </row>
    <row r="558" ht="15" spans="1:4">
      <c r="A558" s="173" t="s">
        <v>475</v>
      </c>
      <c r="B558" s="174"/>
      <c r="C558" s="180"/>
      <c r="D558" s="176" t="e">
        <f t="shared" si="15"/>
        <v>#DIV/0!</v>
      </c>
    </row>
    <row r="559" ht="15" spans="1:4">
      <c r="A559" s="173" t="s">
        <v>476</v>
      </c>
      <c r="B559" s="174">
        <v>2088</v>
      </c>
      <c r="C559" s="179">
        <v>1624</v>
      </c>
      <c r="D559" s="176">
        <f t="shared" si="15"/>
        <v>0.777777777777778</v>
      </c>
    </row>
    <row r="560" ht="15" spans="1:4">
      <c r="A560" s="173" t="s">
        <v>477</v>
      </c>
      <c r="B560" s="174">
        <v>48</v>
      </c>
      <c r="C560" s="180"/>
      <c r="D560" s="176">
        <f t="shared" si="15"/>
        <v>0</v>
      </c>
    </row>
    <row r="561" ht="15" spans="1:4">
      <c r="A561" s="173" t="s">
        <v>478</v>
      </c>
      <c r="B561" s="174"/>
      <c r="C561" s="180"/>
      <c r="D561" s="176" t="e">
        <f t="shared" si="15"/>
        <v>#DIV/0!</v>
      </c>
    </row>
    <row r="562" ht="15" spans="1:4">
      <c r="A562" s="173" t="s">
        <v>479</v>
      </c>
      <c r="B562" s="174"/>
      <c r="C562" s="180"/>
      <c r="D562" s="176" t="e">
        <f t="shared" si="15"/>
        <v>#DIV/0!</v>
      </c>
    </row>
    <row r="563" ht="15" spans="1:4">
      <c r="A563" s="173" t="s">
        <v>480</v>
      </c>
      <c r="B563" s="174"/>
      <c r="C563" s="180"/>
      <c r="D563" s="176" t="e">
        <f t="shared" si="15"/>
        <v>#DIV/0!</v>
      </c>
    </row>
    <row r="564" ht="15" spans="1:4">
      <c r="A564" s="173" t="s">
        <v>481</v>
      </c>
      <c r="B564" s="174"/>
      <c r="C564" s="180"/>
      <c r="D564" s="176" t="e">
        <f t="shared" ref="D564:D627" si="16">C564/B564</f>
        <v>#DIV/0!</v>
      </c>
    </row>
    <row r="565" ht="15" spans="1:4">
      <c r="A565" s="173" t="s">
        <v>482</v>
      </c>
      <c r="B565" s="174"/>
      <c r="C565" s="180"/>
      <c r="D565" s="176" t="e">
        <f t="shared" si="16"/>
        <v>#DIV/0!</v>
      </c>
    </row>
    <row r="566" ht="15" spans="1:4">
      <c r="A566" s="173" t="s">
        <v>483</v>
      </c>
      <c r="B566" s="174"/>
      <c r="C566" s="180"/>
      <c r="D566" s="176" t="e">
        <f t="shared" si="16"/>
        <v>#DIV/0!</v>
      </c>
    </row>
    <row r="567" ht="15" spans="1:4">
      <c r="A567" s="173" t="s">
        <v>484</v>
      </c>
      <c r="B567" s="174"/>
      <c r="C567" s="180"/>
      <c r="D567" s="176" t="e">
        <f t="shared" si="16"/>
        <v>#DIV/0!</v>
      </c>
    </row>
    <row r="568" ht="15" spans="1:4">
      <c r="A568" s="173" t="s">
        <v>485</v>
      </c>
      <c r="B568" s="174">
        <v>2040</v>
      </c>
      <c r="C568" s="180">
        <v>1624</v>
      </c>
      <c r="D568" s="176">
        <f t="shared" si="16"/>
        <v>0.796078431372549</v>
      </c>
    </row>
    <row r="569" ht="15" spans="1:4">
      <c r="A569" s="173" t="s">
        <v>486</v>
      </c>
      <c r="B569" s="174">
        <v>3335</v>
      </c>
      <c r="C569" s="179">
        <v>3341</v>
      </c>
      <c r="D569" s="176">
        <f t="shared" si="16"/>
        <v>1.00179910044978</v>
      </c>
    </row>
    <row r="570" ht="15" spans="1:4">
      <c r="A570" s="173" t="s">
        <v>487</v>
      </c>
      <c r="B570" s="174">
        <v>805</v>
      </c>
      <c r="C570" s="180">
        <v>1200</v>
      </c>
      <c r="D570" s="176">
        <f t="shared" si="16"/>
        <v>1.49068322981366</v>
      </c>
    </row>
    <row r="571" ht="15" spans="1:4">
      <c r="A571" s="173" t="s">
        <v>488</v>
      </c>
      <c r="B571" s="174"/>
      <c r="C571" s="180"/>
      <c r="D571" s="176" t="e">
        <f t="shared" si="16"/>
        <v>#DIV/0!</v>
      </c>
    </row>
    <row r="572" ht="15" spans="1:4">
      <c r="A572" s="173" t="s">
        <v>489</v>
      </c>
      <c r="B572" s="174"/>
      <c r="C572" s="180"/>
      <c r="D572" s="176" t="e">
        <f t="shared" si="16"/>
        <v>#DIV/0!</v>
      </c>
    </row>
    <row r="573" ht="15" spans="1:4">
      <c r="A573" s="173" t="s">
        <v>490</v>
      </c>
      <c r="B573" s="174">
        <v>22</v>
      </c>
      <c r="C573" s="180"/>
      <c r="D573" s="176">
        <f t="shared" si="16"/>
        <v>0</v>
      </c>
    </row>
    <row r="574" ht="15" spans="1:4">
      <c r="A574" s="173" t="s">
        <v>491</v>
      </c>
      <c r="B574" s="174">
        <v>126</v>
      </c>
      <c r="C574" s="180"/>
      <c r="D574" s="176">
        <f t="shared" si="16"/>
        <v>0</v>
      </c>
    </row>
    <row r="575" ht="15" spans="1:4">
      <c r="A575" s="173" t="s">
        <v>492</v>
      </c>
      <c r="B575" s="174"/>
      <c r="C575" s="180"/>
      <c r="D575" s="176" t="e">
        <f t="shared" si="16"/>
        <v>#DIV/0!</v>
      </c>
    </row>
    <row r="576" ht="15" spans="1:4">
      <c r="A576" s="173" t="s">
        <v>493</v>
      </c>
      <c r="B576" s="174">
        <v>2382</v>
      </c>
      <c r="C576" s="180">
        <v>2141</v>
      </c>
      <c r="D576" s="176">
        <f t="shared" si="16"/>
        <v>0.898824517212427</v>
      </c>
    </row>
    <row r="577" ht="15" spans="1:4">
      <c r="A577" s="173" t="s">
        <v>494</v>
      </c>
      <c r="B577" s="174">
        <v>146</v>
      </c>
      <c r="C577" s="202">
        <v>174</v>
      </c>
      <c r="D577" s="176">
        <f t="shared" si="16"/>
        <v>1.19178082191781</v>
      </c>
    </row>
    <row r="578" ht="15" spans="1:4">
      <c r="A578" s="173" t="s">
        <v>495</v>
      </c>
      <c r="B578" s="174">
        <v>82</v>
      </c>
      <c r="C578" s="203">
        <v>174</v>
      </c>
      <c r="D578" s="176">
        <f t="shared" si="16"/>
        <v>2.1219512195122</v>
      </c>
    </row>
    <row r="579" ht="15" spans="1:4">
      <c r="A579" s="173" t="s">
        <v>496</v>
      </c>
      <c r="B579" s="174">
        <v>37</v>
      </c>
      <c r="C579" s="180"/>
      <c r="D579" s="176">
        <f t="shared" si="16"/>
        <v>0</v>
      </c>
    </row>
    <row r="580" ht="15" spans="1:4">
      <c r="A580" s="173" t="s">
        <v>497</v>
      </c>
      <c r="B580" s="174">
        <v>3</v>
      </c>
      <c r="C580" s="180"/>
      <c r="D580" s="176">
        <f t="shared" si="16"/>
        <v>0</v>
      </c>
    </row>
    <row r="581" ht="15" spans="1:4">
      <c r="A581" s="173" t="s">
        <v>498</v>
      </c>
      <c r="B581" s="174">
        <v>24</v>
      </c>
      <c r="C581" s="180"/>
      <c r="D581" s="176">
        <f t="shared" si="16"/>
        <v>0</v>
      </c>
    </row>
    <row r="582" ht="15" spans="1:4">
      <c r="A582" s="200" t="s">
        <v>499</v>
      </c>
      <c r="B582" s="201"/>
      <c r="C582" s="180"/>
      <c r="D582" s="176" t="e">
        <f t="shared" si="16"/>
        <v>#DIV/0!</v>
      </c>
    </row>
    <row r="583" ht="15" spans="1:4">
      <c r="A583" s="173" t="s">
        <v>500</v>
      </c>
      <c r="B583" s="174"/>
      <c r="C583" s="180"/>
      <c r="D583" s="176" t="e">
        <f t="shared" si="16"/>
        <v>#DIV/0!</v>
      </c>
    </row>
    <row r="584" ht="15" spans="1:4">
      <c r="A584" s="173" t="s">
        <v>501</v>
      </c>
      <c r="B584" s="174">
        <v>77</v>
      </c>
      <c r="C584" s="202">
        <v>66</v>
      </c>
      <c r="D584" s="176">
        <f t="shared" si="16"/>
        <v>0.857142857142857</v>
      </c>
    </row>
    <row r="585" ht="15" spans="1:4">
      <c r="A585" s="173" t="s">
        <v>502</v>
      </c>
      <c r="B585" s="174">
        <v>13</v>
      </c>
      <c r="C585" s="203"/>
      <c r="D585" s="176">
        <f t="shared" si="16"/>
        <v>0</v>
      </c>
    </row>
    <row r="586" ht="15" spans="1:4">
      <c r="A586" s="173" t="s">
        <v>503</v>
      </c>
      <c r="B586" s="174">
        <v>11</v>
      </c>
      <c r="C586" s="203">
        <v>66</v>
      </c>
      <c r="D586" s="176">
        <f t="shared" si="16"/>
        <v>6</v>
      </c>
    </row>
    <row r="587" ht="15" spans="1:4">
      <c r="A587" s="173" t="s">
        <v>504</v>
      </c>
      <c r="B587" s="174"/>
      <c r="C587" s="180"/>
      <c r="D587" s="176" t="e">
        <f t="shared" si="16"/>
        <v>#DIV/0!</v>
      </c>
    </row>
    <row r="588" ht="15" spans="1:4">
      <c r="A588" s="173" t="s">
        <v>505</v>
      </c>
      <c r="B588" s="174"/>
      <c r="C588" s="180"/>
      <c r="D588" s="176" t="e">
        <f t="shared" si="16"/>
        <v>#DIV/0!</v>
      </c>
    </row>
    <row r="589" ht="15" spans="1:4">
      <c r="A589" s="173" t="s">
        <v>506</v>
      </c>
      <c r="B589" s="174"/>
      <c r="C589" s="180"/>
      <c r="D589" s="176" t="e">
        <f t="shared" si="16"/>
        <v>#DIV/0!</v>
      </c>
    </row>
    <row r="590" ht="15" spans="1:4">
      <c r="A590" s="173" t="s">
        <v>507</v>
      </c>
      <c r="B590" s="174">
        <v>53</v>
      </c>
      <c r="C590" s="180"/>
      <c r="D590" s="176">
        <f t="shared" si="16"/>
        <v>0</v>
      </c>
    </row>
    <row r="591" ht="15" spans="1:4">
      <c r="A591" s="173" t="s">
        <v>508</v>
      </c>
      <c r="B591" s="174">
        <v>784</v>
      </c>
      <c r="C591" s="179">
        <v>496</v>
      </c>
      <c r="D591" s="176">
        <f t="shared" si="16"/>
        <v>0.63265306122449</v>
      </c>
    </row>
    <row r="592" ht="15" spans="1:4">
      <c r="A592" s="173" t="s">
        <v>93</v>
      </c>
      <c r="B592" s="174">
        <v>76</v>
      </c>
      <c r="C592" s="180">
        <v>66</v>
      </c>
      <c r="D592" s="176">
        <f t="shared" si="16"/>
        <v>0.868421052631579</v>
      </c>
    </row>
    <row r="593" ht="15" spans="1:4">
      <c r="A593" s="173" t="s">
        <v>94</v>
      </c>
      <c r="B593" s="174"/>
      <c r="C593" s="180"/>
      <c r="D593" s="176" t="e">
        <f t="shared" si="16"/>
        <v>#DIV/0!</v>
      </c>
    </row>
    <row r="594" ht="15" spans="1:4">
      <c r="A594" s="173" t="s">
        <v>95</v>
      </c>
      <c r="B594" s="174"/>
      <c r="C594" s="180"/>
      <c r="D594" s="176" t="e">
        <f t="shared" si="16"/>
        <v>#DIV/0!</v>
      </c>
    </row>
    <row r="595" ht="15" spans="1:4">
      <c r="A595" s="173" t="s">
        <v>509</v>
      </c>
      <c r="B595" s="174">
        <v>29</v>
      </c>
      <c r="C595" s="180">
        <v>5</v>
      </c>
      <c r="D595" s="176">
        <f t="shared" si="16"/>
        <v>0.172413793103448</v>
      </c>
    </row>
    <row r="596" ht="15" spans="1:4">
      <c r="A596" s="173" t="s">
        <v>510</v>
      </c>
      <c r="B596" s="174">
        <v>241</v>
      </c>
      <c r="C596" s="180"/>
      <c r="D596" s="176">
        <f t="shared" si="16"/>
        <v>0</v>
      </c>
    </row>
    <row r="597" ht="15" spans="1:4">
      <c r="A597" s="173" t="s">
        <v>511</v>
      </c>
      <c r="B597" s="174"/>
      <c r="C597" s="180"/>
      <c r="D597" s="176" t="e">
        <f t="shared" si="16"/>
        <v>#DIV/0!</v>
      </c>
    </row>
    <row r="598" ht="15" spans="1:4">
      <c r="A598" s="173" t="s">
        <v>512</v>
      </c>
      <c r="B598" s="174">
        <v>64</v>
      </c>
      <c r="C598" s="180"/>
      <c r="D598" s="176">
        <f t="shared" si="16"/>
        <v>0</v>
      </c>
    </row>
    <row r="599" ht="15" spans="1:4">
      <c r="A599" s="173" t="s">
        <v>513</v>
      </c>
      <c r="B599" s="174">
        <v>374</v>
      </c>
      <c r="C599" s="180">
        <v>425</v>
      </c>
      <c r="D599" s="176">
        <f t="shared" si="16"/>
        <v>1.13636363636364</v>
      </c>
    </row>
    <row r="600" ht="15" spans="1:4">
      <c r="A600" s="173" t="s">
        <v>514</v>
      </c>
      <c r="B600" s="174"/>
      <c r="C600" s="179">
        <v>0</v>
      </c>
      <c r="D600" s="176" t="e">
        <f t="shared" si="16"/>
        <v>#DIV/0!</v>
      </c>
    </row>
    <row r="601" ht="15" spans="1:4">
      <c r="A601" s="173" t="s">
        <v>93</v>
      </c>
      <c r="B601" s="174"/>
      <c r="C601" s="180"/>
      <c r="D601" s="176" t="e">
        <f t="shared" si="16"/>
        <v>#DIV/0!</v>
      </c>
    </row>
    <row r="602" ht="15" spans="1:4">
      <c r="A602" s="173" t="s">
        <v>94</v>
      </c>
      <c r="B602" s="174"/>
      <c r="C602" s="180"/>
      <c r="D602" s="176" t="e">
        <f t="shared" si="16"/>
        <v>#DIV/0!</v>
      </c>
    </row>
    <row r="603" ht="15" spans="1:4">
      <c r="A603" s="173" t="s">
        <v>95</v>
      </c>
      <c r="B603" s="174"/>
      <c r="C603" s="180"/>
      <c r="D603" s="176" t="e">
        <f t="shared" si="16"/>
        <v>#DIV/0!</v>
      </c>
    </row>
    <row r="604" ht="15" spans="1:4">
      <c r="A604" s="173" t="s">
        <v>515</v>
      </c>
      <c r="B604" s="174"/>
      <c r="C604" s="180"/>
      <c r="D604" s="176" t="e">
        <f t="shared" si="16"/>
        <v>#DIV/0!</v>
      </c>
    </row>
    <row r="605" ht="15" spans="1:4">
      <c r="A605" s="173" t="s">
        <v>516</v>
      </c>
      <c r="B605" s="174">
        <v>7637</v>
      </c>
      <c r="C605" s="179">
        <v>4425</v>
      </c>
      <c r="D605" s="176">
        <f t="shared" si="16"/>
        <v>0.579416001047532</v>
      </c>
    </row>
    <row r="606" ht="15" spans="1:4">
      <c r="A606" s="173" t="s">
        <v>517</v>
      </c>
      <c r="B606" s="174">
        <v>59</v>
      </c>
      <c r="C606" s="180"/>
      <c r="D606" s="176">
        <f t="shared" si="16"/>
        <v>0</v>
      </c>
    </row>
    <row r="607" ht="15" spans="1:4">
      <c r="A607" s="173" t="s">
        <v>518</v>
      </c>
      <c r="B607" s="174">
        <v>7578</v>
      </c>
      <c r="C607" s="180">
        <v>4425</v>
      </c>
      <c r="D607" s="176">
        <f t="shared" si="16"/>
        <v>0.583927157561362</v>
      </c>
    </row>
    <row r="608" ht="15" spans="1:4">
      <c r="A608" s="173" t="s">
        <v>519</v>
      </c>
      <c r="B608" s="174">
        <v>134</v>
      </c>
      <c r="C608" s="179">
        <v>140</v>
      </c>
      <c r="D608" s="176">
        <f t="shared" si="16"/>
        <v>1.04477611940298</v>
      </c>
    </row>
    <row r="609" ht="15" spans="1:4">
      <c r="A609" s="173" t="s">
        <v>520</v>
      </c>
      <c r="B609" s="174">
        <v>123</v>
      </c>
      <c r="C609" s="180">
        <v>140</v>
      </c>
      <c r="D609" s="176">
        <f t="shared" si="16"/>
        <v>1.13821138211382</v>
      </c>
    </row>
    <row r="610" ht="15" spans="1:4">
      <c r="A610" s="173" t="s">
        <v>521</v>
      </c>
      <c r="B610" s="174">
        <v>11</v>
      </c>
      <c r="C610" s="180"/>
      <c r="D610" s="176">
        <f t="shared" si="16"/>
        <v>0</v>
      </c>
    </row>
    <row r="611" ht="15" spans="1:4">
      <c r="A611" s="173" t="s">
        <v>522</v>
      </c>
      <c r="B611" s="174">
        <v>247</v>
      </c>
      <c r="C611" s="179">
        <v>0</v>
      </c>
      <c r="D611" s="176">
        <f t="shared" si="16"/>
        <v>0</v>
      </c>
    </row>
    <row r="612" ht="15" spans="1:4">
      <c r="A612" s="173" t="s">
        <v>523</v>
      </c>
      <c r="B612" s="174"/>
      <c r="C612" s="180"/>
      <c r="D612" s="176" t="e">
        <f t="shared" si="16"/>
        <v>#DIV/0!</v>
      </c>
    </row>
    <row r="613" ht="15" spans="1:4">
      <c r="A613" s="173" t="s">
        <v>524</v>
      </c>
      <c r="B613" s="174">
        <v>247</v>
      </c>
      <c r="C613" s="180"/>
      <c r="D613" s="176">
        <f t="shared" si="16"/>
        <v>0</v>
      </c>
    </row>
    <row r="614" ht="15" spans="1:4">
      <c r="A614" s="173" t="s">
        <v>525</v>
      </c>
      <c r="B614" s="174"/>
      <c r="C614" s="179">
        <v>0</v>
      </c>
      <c r="D614" s="176" t="e">
        <f t="shared" si="16"/>
        <v>#DIV/0!</v>
      </c>
    </row>
    <row r="615" ht="15" spans="1:4">
      <c r="A615" s="173" t="s">
        <v>526</v>
      </c>
      <c r="B615" s="174"/>
      <c r="C615" s="180"/>
      <c r="D615" s="176" t="e">
        <f t="shared" si="16"/>
        <v>#DIV/0!</v>
      </c>
    </row>
    <row r="616" ht="15" spans="1:4">
      <c r="A616" s="173" t="s">
        <v>527</v>
      </c>
      <c r="B616" s="174"/>
      <c r="C616" s="180"/>
      <c r="D616" s="176" t="e">
        <f t="shared" si="16"/>
        <v>#DIV/0!</v>
      </c>
    </row>
    <row r="617" ht="15" spans="1:4">
      <c r="A617" s="173" t="s">
        <v>528</v>
      </c>
      <c r="B617" s="174"/>
      <c r="C617" s="179">
        <v>9</v>
      </c>
      <c r="D617" s="176" t="e">
        <f t="shared" si="16"/>
        <v>#DIV/0!</v>
      </c>
    </row>
    <row r="618" ht="15" spans="1:4">
      <c r="A618" s="173" t="s">
        <v>529</v>
      </c>
      <c r="B618" s="174"/>
      <c r="C618" s="180"/>
      <c r="D618" s="176" t="e">
        <f t="shared" si="16"/>
        <v>#DIV/0!</v>
      </c>
    </row>
    <row r="619" ht="15" spans="1:4">
      <c r="A619" s="173" t="s">
        <v>530</v>
      </c>
      <c r="B619" s="174"/>
      <c r="C619" s="180">
        <v>9</v>
      </c>
      <c r="D619" s="176" t="e">
        <f t="shared" si="16"/>
        <v>#DIV/0!</v>
      </c>
    </row>
    <row r="620" ht="15" spans="1:4">
      <c r="A620" s="173" t="s">
        <v>531</v>
      </c>
      <c r="B620" s="174">
        <v>14400</v>
      </c>
      <c r="C620" s="179">
        <v>18988</v>
      </c>
      <c r="D620" s="176">
        <f t="shared" si="16"/>
        <v>1.31861111111111</v>
      </c>
    </row>
    <row r="621" ht="15" spans="1:4">
      <c r="A621" s="173" t="s">
        <v>532</v>
      </c>
      <c r="B621" s="174">
        <v>7153</v>
      </c>
      <c r="C621" s="180">
        <v>12281</v>
      </c>
      <c r="D621" s="176">
        <f t="shared" si="16"/>
        <v>1.71690199916119</v>
      </c>
    </row>
    <row r="622" ht="15" spans="1:4">
      <c r="A622" s="173" t="s">
        <v>533</v>
      </c>
      <c r="B622" s="174">
        <v>6886</v>
      </c>
      <c r="C622" s="180">
        <v>6707</v>
      </c>
      <c r="D622" s="176">
        <f t="shared" si="16"/>
        <v>0.974005227998838</v>
      </c>
    </row>
    <row r="623" ht="15" spans="1:4">
      <c r="A623" s="173" t="s">
        <v>534</v>
      </c>
      <c r="B623" s="174">
        <v>361</v>
      </c>
      <c r="C623" s="180"/>
      <c r="D623" s="176">
        <f t="shared" si="16"/>
        <v>0</v>
      </c>
    </row>
    <row r="624" ht="15" spans="1:4">
      <c r="A624" s="173" t="s">
        <v>535</v>
      </c>
      <c r="B624" s="174">
        <v>83</v>
      </c>
      <c r="C624" s="179">
        <v>83</v>
      </c>
      <c r="D624" s="176">
        <f t="shared" si="16"/>
        <v>1</v>
      </c>
    </row>
    <row r="625" ht="15" spans="1:4">
      <c r="A625" s="173" t="s">
        <v>536</v>
      </c>
      <c r="B625" s="174"/>
      <c r="C625" s="180"/>
      <c r="D625" s="176" t="e">
        <f t="shared" si="16"/>
        <v>#DIV/0!</v>
      </c>
    </row>
    <row r="626" ht="15" spans="1:4">
      <c r="A626" s="173" t="s">
        <v>537</v>
      </c>
      <c r="B626" s="174"/>
      <c r="C626" s="180">
        <v>83</v>
      </c>
      <c r="D626" s="176" t="e">
        <f t="shared" si="16"/>
        <v>#DIV/0!</v>
      </c>
    </row>
    <row r="627" ht="15" spans="1:4">
      <c r="A627" s="173" t="s">
        <v>538</v>
      </c>
      <c r="B627" s="174"/>
      <c r="C627" s="180"/>
      <c r="D627" s="176" t="e">
        <f t="shared" si="16"/>
        <v>#DIV/0!</v>
      </c>
    </row>
    <row r="628" ht="15" spans="1:4">
      <c r="A628" s="173" t="s">
        <v>539</v>
      </c>
      <c r="B628" s="174"/>
      <c r="C628" s="180"/>
      <c r="D628" s="176" t="e">
        <f t="shared" ref="D628:D691" si="17">C628/B628</f>
        <v>#DIV/0!</v>
      </c>
    </row>
    <row r="629" ht="15" spans="1:4">
      <c r="A629" s="204" t="s">
        <v>540</v>
      </c>
      <c r="B629" s="201"/>
      <c r="C629" s="179">
        <v>0</v>
      </c>
      <c r="D629" s="176" t="e">
        <f t="shared" si="17"/>
        <v>#DIV/0!</v>
      </c>
    </row>
    <row r="630" ht="15" spans="1:4">
      <c r="A630" s="200" t="s">
        <v>217</v>
      </c>
      <c r="B630" s="201"/>
      <c r="C630" s="203"/>
      <c r="D630" s="176" t="e">
        <f t="shared" si="17"/>
        <v>#DIV/0!</v>
      </c>
    </row>
    <row r="631" ht="15" spans="1:4">
      <c r="A631" s="200" t="s">
        <v>218</v>
      </c>
      <c r="B631" s="201"/>
      <c r="C631" s="180"/>
      <c r="D631" s="176" t="e">
        <f t="shared" si="17"/>
        <v>#DIV/0!</v>
      </c>
    </row>
    <row r="632" ht="15" spans="1:4">
      <c r="A632" s="200" t="s">
        <v>219</v>
      </c>
      <c r="B632" s="201"/>
      <c r="C632" s="180"/>
      <c r="D632" s="176" t="e">
        <f t="shared" si="17"/>
        <v>#DIV/0!</v>
      </c>
    </row>
    <row r="633" ht="15" spans="1:4">
      <c r="A633" s="200" t="s">
        <v>541</v>
      </c>
      <c r="B633" s="201"/>
      <c r="C633" s="180"/>
      <c r="D633" s="176" t="e">
        <f t="shared" si="17"/>
        <v>#DIV/0!</v>
      </c>
    </row>
    <row r="634" ht="15" spans="1:4">
      <c r="A634" s="200" t="s">
        <v>542</v>
      </c>
      <c r="B634" s="201"/>
      <c r="C634" s="180"/>
      <c r="D634" s="176" t="e">
        <f t="shared" si="17"/>
        <v>#DIV/0!</v>
      </c>
    </row>
    <row r="635" ht="15" spans="1:4">
      <c r="A635" s="200" t="s">
        <v>220</v>
      </c>
      <c r="B635" s="201"/>
      <c r="C635" s="180"/>
      <c r="D635" s="176" t="e">
        <f t="shared" si="17"/>
        <v>#DIV/0!</v>
      </c>
    </row>
    <row r="636" ht="15" spans="1:4">
      <c r="A636" s="200" t="s">
        <v>543</v>
      </c>
      <c r="B636" s="201"/>
      <c r="C636" s="180"/>
      <c r="D636" s="176" t="e">
        <f t="shared" si="17"/>
        <v>#DIV/0!</v>
      </c>
    </row>
    <row r="637" ht="15" spans="1:4">
      <c r="A637" s="173" t="s">
        <v>544</v>
      </c>
      <c r="B637" s="174">
        <v>189</v>
      </c>
      <c r="C637" s="180">
        <v>139</v>
      </c>
      <c r="D637" s="176">
        <f t="shared" si="17"/>
        <v>0.735449735449735</v>
      </c>
    </row>
    <row r="638" ht="15" spans="1:4">
      <c r="A638" s="173" t="s">
        <v>545</v>
      </c>
      <c r="B638" s="174">
        <v>29289</v>
      </c>
      <c r="C638" s="197">
        <v>29976</v>
      </c>
      <c r="D638" s="176">
        <f t="shared" si="17"/>
        <v>1.02345590494725</v>
      </c>
    </row>
    <row r="639" ht="15" spans="1:4">
      <c r="A639" s="173" t="s">
        <v>546</v>
      </c>
      <c r="B639" s="174">
        <v>993</v>
      </c>
      <c r="C639" s="179">
        <v>1557</v>
      </c>
      <c r="D639" s="176">
        <f t="shared" si="17"/>
        <v>1.56797583081571</v>
      </c>
    </row>
    <row r="640" ht="15" spans="1:4">
      <c r="A640" s="173" t="s">
        <v>93</v>
      </c>
      <c r="B640" s="174">
        <v>981</v>
      </c>
      <c r="C640" s="180">
        <v>1288</v>
      </c>
      <c r="D640" s="176">
        <f t="shared" si="17"/>
        <v>1.31294597349643</v>
      </c>
    </row>
    <row r="641" ht="15" spans="1:4">
      <c r="A641" s="173" t="s">
        <v>94</v>
      </c>
      <c r="B641" s="174"/>
      <c r="C641" s="180"/>
      <c r="D641" s="176" t="e">
        <f t="shared" si="17"/>
        <v>#DIV/0!</v>
      </c>
    </row>
    <row r="642" ht="15" spans="1:4">
      <c r="A642" s="173" t="s">
        <v>95</v>
      </c>
      <c r="B642" s="174"/>
      <c r="C642" s="180"/>
      <c r="D642" s="176" t="e">
        <f t="shared" si="17"/>
        <v>#DIV/0!</v>
      </c>
    </row>
    <row r="643" ht="15" spans="1:4">
      <c r="A643" s="173" t="s">
        <v>547</v>
      </c>
      <c r="B643" s="174">
        <v>12</v>
      </c>
      <c r="C643" s="180">
        <v>269</v>
      </c>
      <c r="D643" s="176">
        <f t="shared" si="17"/>
        <v>22.4166666666667</v>
      </c>
    </row>
    <row r="644" ht="15" spans="1:4">
      <c r="A644" s="173" t="s">
        <v>548</v>
      </c>
      <c r="B644" s="174">
        <v>591</v>
      </c>
      <c r="C644" s="179">
        <v>647</v>
      </c>
      <c r="D644" s="176">
        <f t="shared" si="17"/>
        <v>1.09475465313029</v>
      </c>
    </row>
    <row r="645" ht="15" spans="1:4">
      <c r="A645" s="173" t="s">
        <v>549</v>
      </c>
      <c r="B645" s="174">
        <v>290</v>
      </c>
      <c r="C645" s="180"/>
      <c r="D645" s="176">
        <f t="shared" si="17"/>
        <v>0</v>
      </c>
    </row>
    <row r="646" ht="15" spans="1:4">
      <c r="A646" s="173" t="s">
        <v>550</v>
      </c>
      <c r="B646" s="174">
        <v>301</v>
      </c>
      <c r="C646" s="180"/>
      <c r="D646" s="176">
        <f t="shared" si="17"/>
        <v>0</v>
      </c>
    </row>
    <row r="647" ht="15" spans="1:4">
      <c r="A647" s="173" t="s">
        <v>551</v>
      </c>
      <c r="B647" s="174"/>
      <c r="C647" s="180"/>
      <c r="D647" s="176" t="e">
        <f t="shared" si="17"/>
        <v>#DIV/0!</v>
      </c>
    </row>
    <row r="648" ht="15" spans="1:4">
      <c r="A648" s="173" t="s">
        <v>552</v>
      </c>
      <c r="B648" s="174"/>
      <c r="C648" s="203"/>
      <c r="D648" s="176" t="e">
        <f t="shared" si="17"/>
        <v>#DIV/0!</v>
      </c>
    </row>
    <row r="649" ht="15" spans="1:4">
      <c r="A649" s="173" t="s">
        <v>553</v>
      </c>
      <c r="B649" s="174"/>
      <c r="C649" s="203"/>
      <c r="D649" s="176" t="e">
        <f t="shared" si="17"/>
        <v>#DIV/0!</v>
      </c>
    </row>
    <row r="650" ht="15" spans="1:4">
      <c r="A650" s="173" t="s">
        <v>554</v>
      </c>
      <c r="B650" s="174"/>
      <c r="C650" s="203"/>
      <c r="D650" s="176" t="e">
        <f t="shared" si="17"/>
        <v>#DIV/0!</v>
      </c>
    </row>
    <row r="651" ht="15" spans="1:4">
      <c r="A651" s="173" t="s">
        <v>555</v>
      </c>
      <c r="B651" s="174"/>
      <c r="C651" s="180"/>
      <c r="D651" s="176" t="e">
        <f t="shared" si="17"/>
        <v>#DIV/0!</v>
      </c>
    </row>
    <row r="652" ht="15" spans="1:4">
      <c r="A652" s="173" t="s">
        <v>556</v>
      </c>
      <c r="B652" s="174"/>
      <c r="C652" s="180"/>
      <c r="D652" s="176" t="e">
        <f t="shared" si="17"/>
        <v>#DIV/0!</v>
      </c>
    </row>
    <row r="653" ht="15" spans="1:4">
      <c r="A653" s="173" t="s">
        <v>557</v>
      </c>
      <c r="B653" s="174"/>
      <c r="C653" s="180"/>
      <c r="D653" s="176" t="e">
        <f t="shared" si="17"/>
        <v>#DIV/0!</v>
      </c>
    </row>
    <row r="654" ht="15" spans="1:4">
      <c r="A654" s="173" t="s">
        <v>558</v>
      </c>
      <c r="B654" s="174"/>
      <c r="C654" s="180"/>
      <c r="D654" s="176" t="e">
        <f t="shared" si="17"/>
        <v>#DIV/0!</v>
      </c>
    </row>
    <row r="655" ht="15" spans="1:4">
      <c r="A655" s="173" t="s">
        <v>559</v>
      </c>
      <c r="B655" s="174"/>
      <c r="C655" s="180"/>
      <c r="D655" s="176" t="e">
        <f t="shared" si="17"/>
        <v>#DIV/0!</v>
      </c>
    </row>
    <row r="656" ht="15" spans="1:4">
      <c r="A656" s="173" t="s">
        <v>560</v>
      </c>
      <c r="B656" s="174"/>
      <c r="C656" s="180">
        <v>647</v>
      </c>
      <c r="D656" s="176" t="e">
        <f t="shared" si="17"/>
        <v>#DIV/0!</v>
      </c>
    </row>
    <row r="657" ht="15" spans="1:4">
      <c r="A657" s="173" t="s">
        <v>561</v>
      </c>
      <c r="B657" s="174">
        <v>2098</v>
      </c>
      <c r="C657" s="202">
        <v>2203</v>
      </c>
      <c r="D657" s="176">
        <f t="shared" si="17"/>
        <v>1.05004766444233</v>
      </c>
    </row>
    <row r="658" ht="15" spans="1:4">
      <c r="A658" s="173" t="s">
        <v>562</v>
      </c>
      <c r="B658" s="174"/>
      <c r="C658" s="203"/>
      <c r="D658" s="176" t="e">
        <f t="shared" si="17"/>
        <v>#DIV/0!</v>
      </c>
    </row>
    <row r="659" ht="15" spans="1:4">
      <c r="A659" s="173" t="s">
        <v>563</v>
      </c>
      <c r="B659" s="174">
        <v>1161</v>
      </c>
      <c r="C659" s="203">
        <v>1707</v>
      </c>
      <c r="D659" s="176">
        <f t="shared" si="17"/>
        <v>1.4702842377261</v>
      </c>
    </row>
    <row r="660" ht="15" spans="1:4">
      <c r="A660" s="173" t="s">
        <v>564</v>
      </c>
      <c r="B660" s="174">
        <v>937</v>
      </c>
      <c r="C660" s="203">
        <v>496</v>
      </c>
      <c r="D660" s="176">
        <f t="shared" si="17"/>
        <v>0.529348986125934</v>
      </c>
    </row>
    <row r="661" ht="15" spans="1:4">
      <c r="A661" s="173" t="s">
        <v>565</v>
      </c>
      <c r="B661" s="174">
        <v>3151</v>
      </c>
      <c r="C661" s="202">
        <v>4560</v>
      </c>
      <c r="D661" s="176">
        <f t="shared" si="17"/>
        <v>1.4471596318629</v>
      </c>
    </row>
    <row r="662" ht="15" spans="1:4">
      <c r="A662" s="173" t="s">
        <v>566</v>
      </c>
      <c r="B662" s="174">
        <v>253</v>
      </c>
      <c r="C662" s="203">
        <v>180</v>
      </c>
      <c r="D662" s="176">
        <f t="shared" si="17"/>
        <v>0.711462450592885</v>
      </c>
    </row>
    <row r="663" ht="15" spans="1:4">
      <c r="A663" s="173" t="s">
        <v>567</v>
      </c>
      <c r="B663" s="174">
        <v>169</v>
      </c>
      <c r="C663" s="203">
        <v>158</v>
      </c>
      <c r="D663" s="176">
        <f t="shared" si="17"/>
        <v>0.93491124260355</v>
      </c>
    </row>
    <row r="664" ht="15" spans="1:4">
      <c r="A664" s="173" t="s">
        <v>568</v>
      </c>
      <c r="B664" s="174">
        <v>400</v>
      </c>
      <c r="C664" s="203">
        <v>404</v>
      </c>
      <c r="D664" s="176">
        <f t="shared" si="17"/>
        <v>1.01</v>
      </c>
    </row>
    <row r="665" ht="15" spans="1:4">
      <c r="A665" s="173" t="s">
        <v>569</v>
      </c>
      <c r="B665" s="174"/>
      <c r="C665" s="203"/>
      <c r="D665" s="176" t="e">
        <f t="shared" si="17"/>
        <v>#DIV/0!</v>
      </c>
    </row>
    <row r="666" ht="15" spans="1:4">
      <c r="A666" s="173" t="s">
        <v>570</v>
      </c>
      <c r="B666" s="174"/>
      <c r="C666" s="180"/>
      <c r="D666" s="176" t="e">
        <f t="shared" si="17"/>
        <v>#DIV/0!</v>
      </c>
    </row>
    <row r="667" ht="15" spans="1:4">
      <c r="A667" s="173" t="s">
        <v>571</v>
      </c>
      <c r="B667" s="174"/>
      <c r="C667" s="180"/>
      <c r="D667" s="176" t="e">
        <f t="shared" si="17"/>
        <v>#DIV/0!</v>
      </c>
    </row>
    <row r="668" ht="15" spans="1:4">
      <c r="A668" s="173" t="s">
        <v>572</v>
      </c>
      <c r="B668" s="174"/>
      <c r="C668" s="180">
        <v>37</v>
      </c>
      <c r="D668" s="176" t="e">
        <f t="shared" si="17"/>
        <v>#DIV/0!</v>
      </c>
    </row>
    <row r="669" ht="15" spans="1:4">
      <c r="A669" s="173" t="s">
        <v>573</v>
      </c>
      <c r="B669" s="174">
        <v>1962</v>
      </c>
      <c r="C669" s="180">
        <v>3562</v>
      </c>
      <c r="D669" s="176">
        <f t="shared" si="17"/>
        <v>1.81549439347604</v>
      </c>
    </row>
    <row r="670" ht="15" spans="1:4">
      <c r="A670" s="173" t="s">
        <v>574</v>
      </c>
      <c r="B670" s="174">
        <v>367</v>
      </c>
      <c r="C670" s="180">
        <v>219</v>
      </c>
      <c r="D670" s="176">
        <f t="shared" si="17"/>
        <v>0.596730245231608</v>
      </c>
    </row>
    <row r="671" ht="15" spans="1:4">
      <c r="A671" s="173" t="s">
        <v>575</v>
      </c>
      <c r="B671" s="174"/>
      <c r="C671" s="180"/>
      <c r="D671" s="176" t="e">
        <f t="shared" si="17"/>
        <v>#DIV/0!</v>
      </c>
    </row>
    <row r="672" ht="15" spans="1:4">
      <c r="A672" s="173" t="s">
        <v>576</v>
      </c>
      <c r="B672" s="174"/>
      <c r="C672" s="180"/>
      <c r="D672" s="176" t="e">
        <f t="shared" si="17"/>
        <v>#DIV/0!</v>
      </c>
    </row>
    <row r="673" ht="15" spans="1:4">
      <c r="A673" s="173" t="s">
        <v>577</v>
      </c>
      <c r="B673" s="174">
        <v>26</v>
      </c>
      <c r="C673" s="179">
        <v>23</v>
      </c>
      <c r="D673" s="176">
        <f t="shared" si="17"/>
        <v>0.884615384615385</v>
      </c>
    </row>
    <row r="674" ht="15" spans="1:4">
      <c r="A674" s="173" t="s">
        <v>578</v>
      </c>
      <c r="B674" s="174">
        <v>26</v>
      </c>
      <c r="C674" s="180">
        <v>23</v>
      </c>
      <c r="D674" s="176">
        <f t="shared" si="17"/>
        <v>0.884615384615385</v>
      </c>
    </row>
    <row r="675" ht="15" spans="1:4">
      <c r="A675" s="173" t="s">
        <v>579</v>
      </c>
      <c r="B675" s="174"/>
      <c r="C675" s="180"/>
      <c r="D675" s="176" t="e">
        <f t="shared" si="17"/>
        <v>#DIV/0!</v>
      </c>
    </row>
    <row r="676" ht="15" spans="1:4">
      <c r="A676" s="173" t="s">
        <v>580</v>
      </c>
      <c r="B676" s="174">
        <v>1690</v>
      </c>
      <c r="C676" s="179">
        <v>2057</v>
      </c>
      <c r="D676" s="176">
        <f t="shared" si="17"/>
        <v>1.21715976331361</v>
      </c>
    </row>
    <row r="677" ht="15" spans="1:4">
      <c r="A677" s="173" t="s">
        <v>581</v>
      </c>
      <c r="B677" s="174">
        <v>659</v>
      </c>
      <c r="C677" s="180">
        <v>652</v>
      </c>
      <c r="D677" s="176">
        <f t="shared" si="17"/>
        <v>0.98937784522003</v>
      </c>
    </row>
    <row r="678" ht="15" spans="1:4">
      <c r="A678" s="173" t="s">
        <v>582</v>
      </c>
      <c r="B678" s="174">
        <v>140</v>
      </c>
      <c r="C678" s="180">
        <v>1174</v>
      </c>
      <c r="D678" s="176">
        <f t="shared" si="17"/>
        <v>8.38571428571429</v>
      </c>
    </row>
    <row r="679" ht="15" spans="1:4">
      <c r="A679" s="173" t="s">
        <v>583</v>
      </c>
      <c r="B679" s="174">
        <v>36</v>
      </c>
      <c r="C679" s="180">
        <v>231</v>
      </c>
      <c r="D679" s="176">
        <f t="shared" si="17"/>
        <v>6.41666666666667</v>
      </c>
    </row>
    <row r="680" ht="15" spans="1:4">
      <c r="A680" s="173" t="s">
        <v>584</v>
      </c>
      <c r="B680" s="174">
        <v>3770</v>
      </c>
      <c r="C680" s="179">
        <v>4720</v>
      </c>
      <c r="D680" s="176">
        <f t="shared" si="17"/>
        <v>1.25198938992042</v>
      </c>
    </row>
    <row r="681" ht="15" spans="1:4">
      <c r="A681" s="173" t="s">
        <v>585</v>
      </c>
      <c r="B681" s="174">
        <v>1617</v>
      </c>
      <c r="C681" s="180">
        <v>2069</v>
      </c>
      <c r="D681" s="176">
        <f t="shared" si="17"/>
        <v>1.27952999381571</v>
      </c>
    </row>
    <row r="682" ht="15" spans="1:4">
      <c r="A682" s="173" t="s">
        <v>586</v>
      </c>
      <c r="B682" s="174">
        <v>2153</v>
      </c>
      <c r="C682" s="180">
        <v>2651</v>
      </c>
      <c r="D682" s="176">
        <f t="shared" si="17"/>
        <v>1.23130515559684</v>
      </c>
    </row>
    <row r="683" ht="15" spans="1:4">
      <c r="A683" s="173" t="s">
        <v>587</v>
      </c>
      <c r="B683" s="174"/>
      <c r="C683" s="180"/>
      <c r="D683" s="176" t="e">
        <f t="shared" si="17"/>
        <v>#DIV/0!</v>
      </c>
    </row>
    <row r="684" ht="15" spans="1:4">
      <c r="A684" s="173" t="s">
        <v>588</v>
      </c>
      <c r="B684" s="174"/>
      <c r="C684" s="180"/>
      <c r="D684" s="176" t="e">
        <f t="shared" si="17"/>
        <v>#DIV/0!</v>
      </c>
    </row>
    <row r="685" ht="15" spans="1:4">
      <c r="A685" s="173" t="s">
        <v>589</v>
      </c>
      <c r="B685" s="174">
        <v>15278</v>
      </c>
      <c r="C685" s="179">
        <v>12663</v>
      </c>
      <c r="D685" s="176">
        <f t="shared" si="17"/>
        <v>0.828838853253044</v>
      </c>
    </row>
    <row r="686" ht="15" spans="1:4">
      <c r="A686" s="173" t="s">
        <v>590</v>
      </c>
      <c r="B686" s="174"/>
      <c r="C686" s="180"/>
      <c r="D686" s="176" t="e">
        <f t="shared" si="17"/>
        <v>#DIV/0!</v>
      </c>
    </row>
    <row r="687" ht="15" spans="1:4">
      <c r="A687" s="173" t="s">
        <v>591</v>
      </c>
      <c r="B687" s="174">
        <v>15007</v>
      </c>
      <c r="C687" s="180">
        <v>12320</v>
      </c>
      <c r="D687" s="176">
        <f t="shared" si="17"/>
        <v>0.82095022322916</v>
      </c>
    </row>
    <row r="688" ht="15" spans="1:4">
      <c r="A688" s="173" t="s">
        <v>592</v>
      </c>
      <c r="B688" s="174">
        <v>271</v>
      </c>
      <c r="C688" s="180">
        <v>343</v>
      </c>
      <c r="D688" s="176">
        <f t="shared" si="17"/>
        <v>1.26568265682657</v>
      </c>
    </row>
    <row r="689" ht="15" spans="1:4">
      <c r="A689" s="173" t="s">
        <v>593</v>
      </c>
      <c r="B689" s="174">
        <v>687</v>
      </c>
      <c r="C689" s="179">
        <v>1193</v>
      </c>
      <c r="D689" s="176">
        <f t="shared" si="17"/>
        <v>1.73653566229985</v>
      </c>
    </row>
    <row r="690" ht="15" spans="1:4">
      <c r="A690" s="173" t="s">
        <v>594</v>
      </c>
      <c r="B690" s="174">
        <v>661</v>
      </c>
      <c r="C690" s="180">
        <v>643</v>
      </c>
      <c r="D690" s="176">
        <f t="shared" si="17"/>
        <v>0.972768532526475</v>
      </c>
    </row>
    <row r="691" ht="15" spans="1:4">
      <c r="A691" s="173" t="s">
        <v>595</v>
      </c>
      <c r="B691" s="174">
        <v>26</v>
      </c>
      <c r="C691" s="180"/>
      <c r="D691" s="176">
        <f t="shared" si="17"/>
        <v>0</v>
      </c>
    </row>
    <row r="692" ht="15" spans="1:4">
      <c r="A692" s="173" t="s">
        <v>596</v>
      </c>
      <c r="B692" s="174"/>
      <c r="C692" s="180">
        <v>550</v>
      </c>
      <c r="D692" s="176" t="e">
        <f t="shared" ref="D692:D755" si="18">C692/B692</f>
        <v>#DIV/0!</v>
      </c>
    </row>
    <row r="693" ht="15" spans="1:4">
      <c r="A693" s="173" t="s">
        <v>597</v>
      </c>
      <c r="B693" s="174">
        <v>36</v>
      </c>
      <c r="C693" s="179">
        <v>91</v>
      </c>
      <c r="D693" s="176">
        <f t="shared" si="18"/>
        <v>2.52777777777778</v>
      </c>
    </row>
    <row r="694" ht="15" spans="1:4">
      <c r="A694" s="173" t="s">
        <v>598</v>
      </c>
      <c r="B694" s="174">
        <v>36</v>
      </c>
      <c r="C694" s="180">
        <v>91</v>
      </c>
      <c r="D694" s="176">
        <f t="shared" si="18"/>
        <v>2.52777777777778</v>
      </c>
    </row>
    <row r="695" ht="15" spans="1:4">
      <c r="A695" s="173" t="s">
        <v>599</v>
      </c>
      <c r="B695" s="174"/>
      <c r="C695" s="180"/>
      <c r="D695" s="176" t="e">
        <f t="shared" si="18"/>
        <v>#DIV/0!</v>
      </c>
    </row>
    <row r="696" ht="15" spans="1:4">
      <c r="A696" s="200" t="s">
        <v>600</v>
      </c>
      <c r="B696" s="201"/>
      <c r="C696" s="179">
        <v>103</v>
      </c>
      <c r="D696" s="176" t="e">
        <f t="shared" si="18"/>
        <v>#DIV/0!</v>
      </c>
    </row>
    <row r="697" ht="15" spans="1:4">
      <c r="A697" s="200" t="s">
        <v>217</v>
      </c>
      <c r="B697" s="201"/>
      <c r="C697" s="180"/>
      <c r="D697" s="176" t="e">
        <f t="shared" si="18"/>
        <v>#DIV/0!</v>
      </c>
    </row>
    <row r="698" ht="15" spans="1:4">
      <c r="A698" s="200" t="s">
        <v>218</v>
      </c>
      <c r="B698" s="201"/>
      <c r="C698" s="180"/>
      <c r="D698" s="176" t="e">
        <f t="shared" si="18"/>
        <v>#DIV/0!</v>
      </c>
    </row>
    <row r="699" ht="15" spans="1:4">
      <c r="A699" s="200" t="s">
        <v>219</v>
      </c>
      <c r="B699" s="201"/>
      <c r="C699" s="180"/>
      <c r="D699" s="176" t="e">
        <f t="shared" si="18"/>
        <v>#DIV/0!</v>
      </c>
    </row>
    <row r="700" ht="15" spans="1:4">
      <c r="A700" s="200" t="s">
        <v>227</v>
      </c>
      <c r="B700" s="201"/>
      <c r="C700" s="180"/>
      <c r="D700" s="176" t="e">
        <f t="shared" si="18"/>
        <v>#DIV/0!</v>
      </c>
    </row>
    <row r="701" ht="15" spans="1:4">
      <c r="A701" s="200" t="s">
        <v>601</v>
      </c>
      <c r="B701" s="201"/>
      <c r="C701" s="180"/>
      <c r="D701" s="176" t="e">
        <f t="shared" si="18"/>
        <v>#DIV/0!</v>
      </c>
    </row>
    <row r="702" ht="15" spans="1:4">
      <c r="A702" s="200" t="s">
        <v>602</v>
      </c>
      <c r="B702" s="201"/>
      <c r="C702" s="180">
        <v>103</v>
      </c>
      <c r="D702" s="176" t="e">
        <f t="shared" si="18"/>
        <v>#DIV/0!</v>
      </c>
    </row>
    <row r="703" ht="15" spans="1:4">
      <c r="A703" s="200" t="s">
        <v>220</v>
      </c>
      <c r="B703" s="201"/>
      <c r="C703" s="180"/>
      <c r="D703" s="176" t="e">
        <f t="shared" si="18"/>
        <v>#DIV/0!</v>
      </c>
    </row>
    <row r="704" ht="15" spans="1:4">
      <c r="A704" s="200" t="s">
        <v>603</v>
      </c>
      <c r="B704" s="201"/>
      <c r="C704" s="180"/>
      <c r="D704" s="176" t="e">
        <f t="shared" si="18"/>
        <v>#DIV/0!</v>
      </c>
    </row>
    <row r="705" ht="15" spans="1:4">
      <c r="A705" s="200" t="s">
        <v>604</v>
      </c>
      <c r="B705" s="201"/>
      <c r="C705" s="179">
        <v>0</v>
      </c>
      <c r="D705" s="176" t="e">
        <f t="shared" si="18"/>
        <v>#DIV/0!</v>
      </c>
    </row>
    <row r="706" ht="15" spans="1:4">
      <c r="A706" s="200" t="s">
        <v>605</v>
      </c>
      <c r="B706" s="201"/>
      <c r="C706" s="180"/>
      <c r="D706" s="176" t="e">
        <f t="shared" si="18"/>
        <v>#DIV/0!</v>
      </c>
    </row>
    <row r="707" ht="15" spans="1:4">
      <c r="A707" s="205" t="s">
        <v>606</v>
      </c>
      <c r="B707" s="206">
        <v>993</v>
      </c>
      <c r="C707" s="179">
        <v>159</v>
      </c>
      <c r="D707" s="176">
        <f t="shared" si="18"/>
        <v>0.16012084592145</v>
      </c>
    </row>
    <row r="708" ht="15" spans="1:4">
      <c r="A708" s="205" t="s">
        <v>607</v>
      </c>
      <c r="B708" s="206">
        <v>993</v>
      </c>
      <c r="C708" s="180">
        <v>159</v>
      </c>
      <c r="D708" s="176">
        <f t="shared" si="18"/>
        <v>0.16012084592145</v>
      </c>
    </row>
    <row r="709" ht="15" spans="1:4">
      <c r="A709" s="207" t="s">
        <v>608</v>
      </c>
      <c r="B709" s="208">
        <v>7132</v>
      </c>
      <c r="C709" s="197">
        <v>4325</v>
      </c>
      <c r="D709" s="176">
        <f t="shared" si="18"/>
        <v>0.606421761076837</v>
      </c>
    </row>
    <row r="710" ht="15" spans="1:4">
      <c r="A710" s="207" t="s">
        <v>609</v>
      </c>
      <c r="B710" s="208">
        <v>62</v>
      </c>
      <c r="C710" s="179">
        <v>82</v>
      </c>
      <c r="D710" s="176">
        <f t="shared" si="18"/>
        <v>1.32258064516129</v>
      </c>
    </row>
    <row r="711" ht="15" spans="1:4">
      <c r="A711" s="207" t="s">
        <v>93</v>
      </c>
      <c r="B711" s="208">
        <v>62</v>
      </c>
      <c r="C711" s="180">
        <v>82</v>
      </c>
      <c r="D711" s="176">
        <f t="shared" si="18"/>
        <v>1.32258064516129</v>
      </c>
    </row>
    <row r="712" ht="15" spans="1:4">
      <c r="A712" s="207" t="s">
        <v>94</v>
      </c>
      <c r="B712" s="208"/>
      <c r="C712" s="180"/>
      <c r="D712" s="176" t="e">
        <f t="shared" si="18"/>
        <v>#DIV/0!</v>
      </c>
    </row>
    <row r="713" ht="15" spans="1:4">
      <c r="A713" s="207" t="s">
        <v>95</v>
      </c>
      <c r="B713" s="208"/>
      <c r="C713" s="180"/>
      <c r="D713" s="176" t="e">
        <f t="shared" si="18"/>
        <v>#DIV/0!</v>
      </c>
    </row>
    <row r="714" ht="15" spans="1:4">
      <c r="A714" s="207" t="s">
        <v>610</v>
      </c>
      <c r="B714" s="208"/>
      <c r="C714" s="180"/>
      <c r="D714" s="176" t="e">
        <f t="shared" si="18"/>
        <v>#DIV/0!</v>
      </c>
    </row>
    <row r="715" ht="15" spans="1:4">
      <c r="A715" s="207" t="s">
        <v>611</v>
      </c>
      <c r="B715" s="208"/>
      <c r="C715" s="180"/>
      <c r="D715" s="176" t="e">
        <f t="shared" si="18"/>
        <v>#DIV/0!</v>
      </c>
    </row>
    <row r="716" ht="15" spans="1:4">
      <c r="A716" s="207" t="s">
        <v>612</v>
      </c>
      <c r="B716" s="208"/>
      <c r="C716" s="180"/>
      <c r="D716" s="176" t="e">
        <f t="shared" si="18"/>
        <v>#DIV/0!</v>
      </c>
    </row>
    <row r="717" ht="15" spans="1:4">
      <c r="A717" s="207" t="s">
        <v>613</v>
      </c>
      <c r="B717" s="208"/>
      <c r="C717" s="180"/>
      <c r="D717" s="176" t="e">
        <f t="shared" si="18"/>
        <v>#DIV/0!</v>
      </c>
    </row>
    <row r="718" ht="15" spans="1:4">
      <c r="A718" s="207" t="s">
        <v>614</v>
      </c>
      <c r="B718" s="208"/>
      <c r="C718" s="180"/>
      <c r="D718" s="176" t="e">
        <f t="shared" si="18"/>
        <v>#DIV/0!</v>
      </c>
    </row>
    <row r="719" ht="15" spans="1:4">
      <c r="A719" s="207" t="s">
        <v>615</v>
      </c>
      <c r="B719" s="208">
        <v>73</v>
      </c>
      <c r="C719" s="202">
        <v>0</v>
      </c>
      <c r="D719" s="176">
        <f t="shared" si="18"/>
        <v>0</v>
      </c>
    </row>
    <row r="720" ht="15" spans="1:4">
      <c r="A720" s="207" t="s">
        <v>616</v>
      </c>
      <c r="B720" s="208">
        <v>73</v>
      </c>
      <c r="C720" s="203"/>
      <c r="D720" s="176">
        <f t="shared" si="18"/>
        <v>0</v>
      </c>
    </row>
    <row r="721" ht="15" spans="1:4">
      <c r="A721" s="207" t="s">
        <v>617</v>
      </c>
      <c r="B721" s="208"/>
      <c r="C721" s="203"/>
      <c r="D721" s="176" t="e">
        <f t="shared" si="18"/>
        <v>#DIV/0!</v>
      </c>
    </row>
    <row r="722" ht="15" spans="1:4">
      <c r="A722" s="207" t="s">
        <v>618</v>
      </c>
      <c r="B722" s="208"/>
      <c r="C722" s="203"/>
      <c r="D722" s="176" t="e">
        <f t="shared" si="18"/>
        <v>#DIV/0!</v>
      </c>
    </row>
    <row r="723" ht="15" spans="1:4">
      <c r="A723" s="207" t="s">
        <v>619</v>
      </c>
      <c r="B723" s="208">
        <v>5559</v>
      </c>
      <c r="C723" s="202">
        <v>2936</v>
      </c>
      <c r="D723" s="176">
        <f t="shared" si="18"/>
        <v>0.528152545421838</v>
      </c>
    </row>
    <row r="724" ht="15" spans="1:4">
      <c r="A724" s="207" t="s">
        <v>620</v>
      </c>
      <c r="B724" s="208">
        <v>48</v>
      </c>
      <c r="C724" s="203"/>
      <c r="D724" s="176">
        <f t="shared" si="18"/>
        <v>0</v>
      </c>
    </row>
    <row r="725" ht="15" spans="1:4">
      <c r="A725" s="207" t="s">
        <v>621</v>
      </c>
      <c r="B725" s="208">
        <v>300</v>
      </c>
      <c r="C725" s="203"/>
      <c r="D725" s="176">
        <f t="shared" si="18"/>
        <v>0</v>
      </c>
    </row>
    <row r="726" ht="15" spans="1:4">
      <c r="A726" s="207" t="s">
        <v>622</v>
      </c>
      <c r="B726" s="208"/>
      <c r="C726" s="203"/>
      <c r="D726" s="176" t="e">
        <f t="shared" si="18"/>
        <v>#DIV/0!</v>
      </c>
    </row>
    <row r="727" ht="15" spans="1:4">
      <c r="A727" s="207" t="s">
        <v>623</v>
      </c>
      <c r="B727" s="208"/>
      <c r="C727" s="203"/>
      <c r="D727" s="176" t="e">
        <f t="shared" si="18"/>
        <v>#DIV/0!</v>
      </c>
    </row>
    <row r="728" ht="15" spans="1:4">
      <c r="A728" s="207" t="s">
        <v>624</v>
      </c>
      <c r="B728" s="208"/>
      <c r="C728" s="203"/>
      <c r="D728" s="176" t="e">
        <f t="shared" si="18"/>
        <v>#DIV/0!</v>
      </c>
    </row>
    <row r="729" ht="15" spans="1:4">
      <c r="A729" s="207" t="s">
        <v>625</v>
      </c>
      <c r="B729" s="208"/>
      <c r="C729" s="203"/>
      <c r="D729" s="176" t="e">
        <f t="shared" si="18"/>
        <v>#DIV/0!</v>
      </c>
    </row>
    <row r="730" ht="15" spans="1:4">
      <c r="A730" s="207" t="s">
        <v>626</v>
      </c>
      <c r="B730" s="208">
        <v>5211</v>
      </c>
      <c r="C730" s="203">
        <v>2936</v>
      </c>
      <c r="D730" s="176">
        <f t="shared" si="18"/>
        <v>0.563423527154097</v>
      </c>
    </row>
    <row r="731" ht="15" spans="1:4">
      <c r="A731" s="207" t="s">
        <v>627</v>
      </c>
      <c r="B731" s="208">
        <v>640</v>
      </c>
      <c r="C731" s="202">
        <v>509</v>
      </c>
      <c r="D731" s="176">
        <f t="shared" si="18"/>
        <v>0.7953125</v>
      </c>
    </row>
    <row r="732" ht="15" spans="1:4">
      <c r="A732" s="207" t="s">
        <v>628</v>
      </c>
      <c r="B732" s="208">
        <v>37</v>
      </c>
      <c r="C732" s="203"/>
      <c r="D732" s="176">
        <f t="shared" si="18"/>
        <v>0</v>
      </c>
    </row>
    <row r="733" ht="15" spans="1:4">
      <c r="A733" s="207" t="s">
        <v>629</v>
      </c>
      <c r="B733" s="208">
        <v>490</v>
      </c>
      <c r="C733" s="203">
        <v>509</v>
      </c>
      <c r="D733" s="176">
        <f t="shared" si="18"/>
        <v>1.03877551020408</v>
      </c>
    </row>
    <row r="734" ht="15" spans="1:4">
      <c r="A734" s="207" t="s">
        <v>630</v>
      </c>
      <c r="B734" s="208">
        <v>113</v>
      </c>
      <c r="C734" s="203"/>
      <c r="D734" s="176">
        <f t="shared" si="18"/>
        <v>0</v>
      </c>
    </row>
    <row r="735" ht="15" spans="1:4">
      <c r="A735" s="207" t="s">
        <v>631</v>
      </c>
      <c r="B735" s="208"/>
      <c r="C735" s="203"/>
      <c r="D735" s="176" t="e">
        <f t="shared" si="18"/>
        <v>#DIV/0!</v>
      </c>
    </row>
    <row r="736" ht="15" spans="1:4">
      <c r="A736" s="207" t="s">
        <v>632</v>
      </c>
      <c r="B736" s="208"/>
      <c r="C736" s="203"/>
      <c r="D736" s="176" t="e">
        <f t="shared" si="18"/>
        <v>#DIV/0!</v>
      </c>
    </row>
    <row r="737" ht="15" spans="1:4">
      <c r="A737" s="207" t="s">
        <v>633</v>
      </c>
      <c r="B737" s="208">
        <v>364</v>
      </c>
      <c r="C737" s="179">
        <v>165</v>
      </c>
      <c r="D737" s="176">
        <f t="shared" si="18"/>
        <v>0.453296703296703</v>
      </c>
    </row>
    <row r="738" ht="15" spans="1:4">
      <c r="A738" s="207" t="s">
        <v>634</v>
      </c>
      <c r="B738" s="208">
        <v>316</v>
      </c>
      <c r="C738" s="180">
        <v>165</v>
      </c>
      <c r="D738" s="176">
        <f t="shared" si="18"/>
        <v>0.522151898734177</v>
      </c>
    </row>
    <row r="739" ht="15" spans="1:4">
      <c r="A739" s="207" t="s">
        <v>635</v>
      </c>
      <c r="B739" s="208"/>
      <c r="C739" s="180"/>
      <c r="D739" s="176" t="e">
        <f t="shared" si="18"/>
        <v>#DIV/0!</v>
      </c>
    </row>
    <row r="740" ht="15" spans="1:4">
      <c r="A740" s="207" t="s">
        <v>636</v>
      </c>
      <c r="B740" s="208"/>
      <c r="C740" s="180"/>
      <c r="D740" s="176" t="e">
        <f t="shared" si="18"/>
        <v>#DIV/0!</v>
      </c>
    </row>
    <row r="741" ht="15" spans="1:4">
      <c r="A741" s="207" t="s">
        <v>637</v>
      </c>
      <c r="B741" s="208"/>
      <c r="C741" s="180"/>
      <c r="D741" s="176" t="e">
        <f t="shared" si="18"/>
        <v>#DIV/0!</v>
      </c>
    </row>
    <row r="742" ht="15" spans="1:4">
      <c r="A742" s="207" t="s">
        <v>638</v>
      </c>
      <c r="B742" s="208">
        <v>48</v>
      </c>
      <c r="C742" s="180"/>
      <c r="D742" s="176">
        <f t="shared" si="18"/>
        <v>0</v>
      </c>
    </row>
    <row r="743" ht="15" spans="1:4">
      <c r="A743" s="207" t="s">
        <v>639</v>
      </c>
      <c r="B743" s="208"/>
      <c r="C743" s="180"/>
      <c r="D743" s="176" t="e">
        <f t="shared" si="18"/>
        <v>#DIV/0!</v>
      </c>
    </row>
    <row r="744" ht="15" spans="1:4">
      <c r="A744" s="207" t="s">
        <v>640</v>
      </c>
      <c r="B744" s="208">
        <v>344</v>
      </c>
      <c r="C744" s="179">
        <v>404</v>
      </c>
      <c r="D744" s="176">
        <f t="shared" si="18"/>
        <v>1.17441860465116</v>
      </c>
    </row>
    <row r="745" ht="15" spans="1:4">
      <c r="A745" s="207" t="s">
        <v>641</v>
      </c>
      <c r="B745" s="208">
        <v>344</v>
      </c>
      <c r="C745" s="180">
        <v>404</v>
      </c>
      <c r="D745" s="176">
        <f t="shared" si="18"/>
        <v>1.17441860465116</v>
      </c>
    </row>
    <row r="746" ht="15" spans="1:4">
      <c r="A746" s="207" t="s">
        <v>642</v>
      </c>
      <c r="B746" s="208"/>
      <c r="C746" s="180"/>
      <c r="D746" s="176" t="e">
        <f t="shared" si="18"/>
        <v>#DIV/0!</v>
      </c>
    </row>
    <row r="747" ht="15" spans="1:4">
      <c r="A747" s="207" t="s">
        <v>643</v>
      </c>
      <c r="B747" s="208"/>
      <c r="C747" s="180"/>
      <c r="D747" s="176" t="e">
        <f t="shared" si="18"/>
        <v>#DIV/0!</v>
      </c>
    </row>
    <row r="748" ht="15" spans="1:4">
      <c r="A748" s="207" t="s">
        <v>644</v>
      </c>
      <c r="B748" s="208"/>
      <c r="C748" s="180"/>
      <c r="D748" s="176" t="e">
        <f t="shared" si="18"/>
        <v>#DIV/0!</v>
      </c>
    </row>
    <row r="749" ht="15" spans="1:4">
      <c r="A749" s="207" t="s">
        <v>645</v>
      </c>
      <c r="B749" s="208"/>
      <c r="C749" s="180"/>
      <c r="D749" s="176" t="e">
        <f t="shared" si="18"/>
        <v>#DIV/0!</v>
      </c>
    </row>
    <row r="750" ht="15" spans="1:4">
      <c r="A750" s="207" t="s">
        <v>646</v>
      </c>
      <c r="B750" s="208"/>
      <c r="C750" s="179">
        <v>0</v>
      </c>
      <c r="D750" s="176" t="e">
        <f t="shared" si="18"/>
        <v>#DIV/0!</v>
      </c>
    </row>
    <row r="751" ht="15" spans="1:4">
      <c r="A751" s="207" t="s">
        <v>647</v>
      </c>
      <c r="B751" s="208"/>
      <c r="C751" s="180"/>
      <c r="D751" s="176" t="e">
        <f t="shared" si="18"/>
        <v>#DIV/0!</v>
      </c>
    </row>
    <row r="752" ht="15" spans="1:4">
      <c r="A752" s="207" t="s">
        <v>648</v>
      </c>
      <c r="B752" s="208"/>
      <c r="C752" s="180"/>
      <c r="D752" s="176" t="e">
        <f t="shared" si="18"/>
        <v>#DIV/0!</v>
      </c>
    </row>
    <row r="753" ht="15" spans="1:4">
      <c r="A753" s="207" t="s">
        <v>649</v>
      </c>
      <c r="B753" s="208"/>
      <c r="C753" s="179">
        <v>0</v>
      </c>
      <c r="D753" s="176" t="e">
        <f t="shared" si="18"/>
        <v>#DIV/0!</v>
      </c>
    </row>
    <row r="754" ht="15" spans="1:4">
      <c r="A754" s="207" t="s">
        <v>650</v>
      </c>
      <c r="B754" s="208"/>
      <c r="C754" s="180"/>
      <c r="D754" s="176" t="e">
        <f t="shared" si="18"/>
        <v>#DIV/0!</v>
      </c>
    </row>
    <row r="755" ht="15" spans="1:4">
      <c r="A755" s="207" t="s">
        <v>651</v>
      </c>
      <c r="B755" s="208"/>
      <c r="C755" s="180"/>
      <c r="D755" s="176" t="e">
        <f t="shared" si="18"/>
        <v>#DIV/0!</v>
      </c>
    </row>
    <row r="756" ht="15" spans="1:4">
      <c r="A756" s="207" t="s">
        <v>652</v>
      </c>
      <c r="B756" s="208"/>
      <c r="C756" s="180"/>
      <c r="D756" s="176" t="e">
        <f t="shared" ref="D756:D819" si="19">C756/B756</f>
        <v>#DIV/0!</v>
      </c>
    </row>
    <row r="757" ht="15" spans="1:4">
      <c r="A757" s="207" t="s">
        <v>653</v>
      </c>
      <c r="B757" s="208"/>
      <c r="C757" s="180"/>
      <c r="D757" s="176" t="e">
        <f t="shared" si="19"/>
        <v>#DIV/0!</v>
      </c>
    </row>
    <row r="758" ht="15" spans="1:4">
      <c r="A758" s="207" t="s">
        <v>654</v>
      </c>
      <c r="B758" s="208"/>
      <c r="C758" s="179">
        <v>0</v>
      </c>
      <c r="D758" s="176" t="e">
        <f t="shared" si="19"/>
        <v>#DIV/0!</v>
      </c>
    </row>
    <row r="759" ht="15" spans="1:4">
      <c r="A759" s="207" t="s">
        <v>655</v>
      </c>
      <c r="B759" s="208"/>
      <c r="C759" s="180"/>
      <c r="D759" s="176" t="e">
        <f t="shared" si="19"/>
        <v>#DIV/0!</v>
      </c>
    </row>
    <row r="760" ht="15" spans="1:4">
      <c r="A760" s="207" t="s">
        <v>656</v>
      </c>
      <c r="B760" s="208"/>
      <c r="C760" s="180"/>
      <c r="D760" s="176" t="e">
        <f t="shared" si="19"/>
        <v>#DIV/0!</v>
      </c>
    </row>
    <row r="761" ht="15" spans="1:4">
      <c r="A761" s="207" t="s">
        <v>657</v>
      </c>
      <c r="B761" s="208"/>
      <c r="C761" s="180"/>
      <c r="D761" s="176" t="e">
        <f t="shared" si="19"/>
        <v>#DIV/0!</v>
      </c>
    </row>
    <row r="762" ht="15" spans="1:4">
      <c r="A762" s="207" t="s">
        <v>658</v>
      </c>
      <c r="B762" s="208"/>
      <c r="C762" s="180"/>
      <c r="D762" s="176" t="e">
        <f t="shared" si="19"/>
        <v>#DIV/0!</v>
      </c>
    </row>
    <row r="763" ht="15" spans="1:4">
      <c r="A763" s="207" t="s">
        <v>659</v>
      </c>
      <c r="B763" s="208"/>
      <c r="C763" s="180"/>
      <c r="D763" s="176" t="e">
        <f t="shared" si="19"/>
        <v>#DIV/0!</v>
      </c>
    </row>
    <row r="764" ht="15" spans="1:4">
      <c r="A764" s="207" t="s">
        <v>660</v>
      </c>
      <c r="B764" s="208">
        <v>80</v>
      </c>
      <c r="C764" s="180">
        <v>229</v>
      </c>
      <c r="D764" s="176">
        <f t="shared" si="19"/>
        <v>2.8625</v>
      </c>
    </row>
    <row r="765" ht="15" spans="1:4">
      <c r="A765" s="207" t="s">
        <v>661</v>
      </c>
      <c r="B765" s="208"/>
      <c r="C765" s="180"/>
      <c r="D765" s="176" t="e">
        <f t="shared" si="19"/>
        <v>#DIV/0!</v>
      </c>
    </row>
    <row r="766" ht="15" spans="1:4">
      <c r="A766" s="207" t="s">
        <v>662</v>
      </c>
      <c r="B766" s="208"/>
      <c r="C766" s="179">
        <v>0</v>
      </c>
      <c r="D766" s="176" t="e">
        <f t="shared" si="19"/>
        <v>#DIV/0!</v>
      </c>
    </row>
    <row r="767" ht="15" spans="1:4">
      <c r="A767" s="207" t="s">
        <v>93</v>
      </c>
      <c r="B767" s="208"/>
      <c r="C767" s="180"/>
      <c r="D767" s="176" t="e">
        <f t="shared" si="19"/>
        <v>#DIV/0!</v>
      </c>
    </row>
    <row r="768" ht="15" spans="1:4">
      <c r="A768" s="207" t="s">
        <v>94</v>
      </c>
      <c r="B768" s="208"/>
      <c r="C768" s="180"/>
      <c r="D768" s="176" t="e">
        <f t="shared" si="19"/>
        <v>#DIV/0!</v>
      </c>
    </row>
    <row r="769" ht="15" spans="1:4">
      <c r="A769" s="207" t="s">
        <v>95</v>
      </c>
      <c r="B769" s="208"/>
      <c r="C769" s="180"/>
      <c r="D769" s="176" t="e">
        <f t="shared" si="19"/>
        <v>#DIV/0!</v>
      </c>
    </row>
    <row r="770" ht="15" spans="1:4">
      <c r="A770" s="207" t="s">
        <v>663</v>
      </c>
      <c r="B770" s="208"/>
      <c r="C770" s="180"/>
      <c r="D770" s="176" t="e">
        <f t="shared" si="19"/>
        <v>#DIV/0!</v>
      </c>
    </row>
    <row r="771" ht="15" spans="1:4">
      <c r="A771" s="207" t="s">
        <v>664</v>
      </c>
      <c r="B771" s="208"/>
      <c r="C771" s="180"/>
      <c r="D771" s="176" t="e">
        <f t="shared" si="19"/>
        <v>#DIV/0!</v>
      </c>
    </row>
    <row r="772" ht="15" spans="1:4">
      <c r="A772" s="207" t="s">
        <v>665</v>
      </c>
      <c r="B772" s="208"/>
      <c r="C772" s="180"/>
      <c r="D772" s="176" t="e">
        <f t="shared" si="19"/>
        <v>#DIV/0!</v>
      </c>
    </row>
    <row r="773" ht="15" spans="1:4">
      <c r="A773" s="207" t="s">
        <v>666</v>
      </c>
      <c r="B773" s="208"/>
      <c r="C773" s="180"/>
      <c r="D773" s="176" t="e">
        <f t="shared" si="19"/>
        <v>#DIV/0!</v>
      </c>
    </row>
    <row r="774" ht="15" spans="1:4">
      <c r="A774" s="207" t="s">
        <v>667</v>
      </c>
      <c r="B774" s="208"/>
      <c r="C774" s="180"/>
      <c r="D774" s="176" t="e">
        <f t="shared" si="19"/>
        <v>#DIV/0!</v>
      </c>
    </row>
    <row r="775" ht="15" spans="1:4">
      <c r="A775" s="207" t="s">
        <v>668</v>
      </c>
      <c r="B775" s="208"/>
      <c r="C775" s="180"/>
      <c r="D775" s="176" t="e">
        <f t="shared" si="19"/>
        <v>#DIV/0!</v>
      </c>
    </row>
    <row r="776" ht="15" spans="1:4">
      <c r="A776" s="207" t="s">
        <v>669</v>
      </c>
      <c r="B776" s="208"/>
      <c r="C776" s="180"/>
      <c r="D776" s="176" t="e">
        <f t="shared" si="19"/>
        <v>#DIV/0!</v>
      </c>
    </row>
    <row r="777" ht="15" spans="1:4">
      <c r="A777" s="207" t="s">
        <v>135</v>
      </c>
      <c r="B777" s="208"/>
      <c r="C777" s="180"/>
      <c r="D777" s="176" t="e">
        <f t="shared" si="19"/>
        <v>#DIV/0!</v>
      </c>
    </row>
    <row r="778" ht="15" spans="1:4">
      <c r="A778" s="207" t="s">
        <v>670</v>
      </c>
      <c r="B778" s="208"/>
      <c r="C778" s="180"/>
      <c r="D778" s="176" t="e">
        <f t="shared" si="19"/>
        <v>#DIV/0!</v>
      </c>
    </row>
    <row r="779" ht="15" spans="1:4">
      <c r="A779" s="207" t="s">
        <v>102</v>
      </c>
      <c r="B779" s="208"/>
      <c r="C779" s="180"/>
      <c r="D779" s="176" t="e">
        <f t="shared" si="19"/>
        <v>#DIV/0!</v>
      </c>
    </row>
    <row r="780" ht="15" spans="1:4">
      <c r="A780" s="207" t="s">
        <v>671</v>
      </c>
      <c r="B780" s="208"/>
      <c r="C780" s="180"/>
      <c r="D780" s="176" t="e">
        <f t="shared" si="19"/>
        <v>#DIV/0!</v>
      </c>
    </row>
    <row r="781" ht="15" spans="1:4">
      <c r="A781" s="207" t="s">
        <v>672</v>
      </c>
      <c r="B781" s="208">
        <v>10</v>
      </c>
      <c r="C781" s="180"/>
      <c r="D781" s="176">
        <f t="shared" si="19"/>
        <v>0</v>
      </c>
    </row>
    <row r="782" ht="15" spans="1:4">
      <c r="A782" s="207" t="s">
        <v>673</v>
      </c>
      <c r="B782" s="208">
        <v>17000</v>
      </c>
      <c r="C782" s="197">
        <v>3579</v>
      </c>
      <c r="D782" s="176">
        <f t="shared" si="19"/>
        <v>0.210529411764706</v>
      </c>
    </row>
    <row r="783" ht="15" spans="1:4">
      <c r="A783" s="207" t="s">
        <v>674</v>
      </c>
      <c r="B783" s="208">
        <v>932</v>
      </c>
      <c r="C783" s="179">
        <v>2204</v>
      </c>
      <c r="D783" s="176">
        <f t="shared" si="19"/>
        <v>2.36480686695279</v>
      </c>
    </row>
    <row r="784" ht="15" spans="1:4">
      <c r="A784" s="207" t="s">
        <v>675</v>
      </c>
      <c r="B784" s="208">
        <v>255</v>
      </c>
      <c r="C784" s="180">
        <v>1701</v>
      </c>
      <c r="D784" s="176">
        <f t="shared" si="19"/>
        <v>6.67058823529412</v>
      </c>
    </row>
    <row r="785" ht="15" spans="1:4">
      <c r="A785" s="207" t="s">
        <v>676</v>
      </c>
      <c r="B785" s="208"/>
      <c r="C785" s="180"/>
      <c r="D785" s="176" t="e">
        <f t="shared" si="19"/>
        <v>#DIV/0!</v>
      </c>
    </row>
    <row r="786" ht="15" spans="1:4">
      <c r="A786" s="207" t="s">
        <v>677</v>
      </c>
      <c r="B786" s="208"/>
      <c r="C786" s="180"/>
      <c r="D786" s="176" t="e">
        <f t="shared" si="19"/>
        <v>#DIV/0!</v>
      </c>
    </row>
    <row r="787" ht="15" spans="1:4">
      <c r="A787" s="207" t="s">
        <v>678</v>
      </c>
      <c r="B787" s="208">
        <v>266</v>
      </c>
      <c r="C787" s="180">
        <v>140</v>
      </c>
      <c r="D787" s="176">
        <f t="shared" si="19"/>
        <v>0.526315789473684</v>
      </c>
    </row>
    <row r="788" ht="15" spans="1:4">
      <c r="A788" s="207" t="s">
        <v>679</v>
      </c>
      <c r="B788" s="208"/>
      <c r="C788" s="180"/>
      <c r="D788" s="176" t="e">
        <f t="shared" si="19"/>
        <v>#DIV/0!</v>
      </c>
    </row>
    <row r="789" ht="15" spans="1:4">
      <c r="A789" s="207" t="s">
        <v>680</v>
      </c>
      <c r="B789" s="208">
        <v>49</v>
      </c>
      <c r="C789" s="180"/>
      <c r="D789" s="176">
        <f t="shared" si="19"/>
        <v>0</v>
      </c>
    </row>
    <row r="790" ht="15" spans="1:4">
      <c r="A790" s="207" t="s">
        <v>681</v>
      </c>
      <c r="B790" s="208"/>
      <c r="C790" s="180"/>
      <c r="D790" s="176" t="e">
        <f t="shared" si="19"/>
        <v>#DIV/0!</v>
      </c>
    </row>
    <row r="791" ht="15" spans="1:4">
      <c r="A791" s="207" t="s">
        <v>682</v>
      </c>
      <c r="B791" s="208"/>
      <c r="C791" s="180"/>
      <c r="D791" s="176" t="e">
        <f t="shared" si="19"/>
        <v>#DIV/0!</v>
      </c>
    </row>
    <row r="792" ht="15" spans="1:4">
      <c r="A792" s="207" t="s">
        <v>683</v>
      </c>
      <c r="B792" s="208"/>
      <c r="C792" s="180"/>
      <c r="D792" s="176" t="e">
        <f t="shared" si="19"/>
        <v>#DIV/0!</v>
      </c>
    </row>
    <row r="793" ht="15" spans="1:4">
      <c r="A793" s="207" t="s">
        <v>684</v>
      </c>
      <c r="B793" s="208">
        <v>362</v>
      </c>
      <c r="C793" s="180">
        <v>363</v>
      </c>
      <c r="D793" s="176">
        <f t="shared" si="19"/>
        <v>1.00276243093923</v>
      </c>
    </row>
    <row r="794" ht="15" spans="1:4">
      <c r="A794" s="207" t="s">
        <v>685</v>
      </c>
      <c r="B794" s="208">
        <v>2496</v>
      </c>
      <c r="C794" s="180"/>
      <c r="D794" s="176">
        <f t="shared" si="19"/>
        <v>0</v>
      </c>
    </row>
    <row r="795" ht="15" spans="1:4">
      <c r="A795" s="207" t="s">
        <v>686</v>
      </c>
      <c r="B795" s="208">
        <v>11764</v>
      </c>
      <c r="C795" s="179">
        <v>1032</v>
      </c>
      <c r="D795" s="176">
        <f t="shared" si="19"/>
        <v>0.0877252635158109</v>
      </c>
    </row>
    <row r="796" ht="15" spans="1:4">
      <c r="A796" s="207" t="s">
        <v>687</v>
      </c>
      <c r="B796" s="208">
        <v>1337</v>
      </c>
      <c r="C796" s="180">
        <v>32</v>
      </c>
      <c r="D796" s="176">
        <f t="shared" si="19"/>
        <v>0.0239341810022438</v>
      </c>
    </row>
    <row r="797" ht="15" spans="1:4">
      <c r="A797" s="207" t="s">
        <v>688</v>
      </c>
      <c r="B797" s="208">
        <v>10427</v>
      </c>
      <c r="C797" s="180">
        <v>1000</v>
      </c>
      <c r="D797" s="176">
        <f t="shared" si="19"/>
        <v>0.0959048623765225</v>
      </c>
    </row>
    <row r="798" ht="15" spans="1:4">
      <c r="A798" s="207" t="s">
        <v>689</v>
      </c>
      <c r="B798" s="208">
        <v>945</v>
      </c>
      <c r="C798" s="180"/>
      <c r="D798" s="176">
        <f t="shared" si="19"/>
        <v>0</v>
      </c>
    </row>
    <row r="799" ht="15" spans="1:4">
      <c r="A799" s="207" t="s">
        <v>690</v>
      </c>
      <c r="B799" s="208"/>
      <c r="C799" s="180"/>
      <c r="D799" s="176" t="e">
        <f t="shared" si="19"/>
        <v>#DIV/0!</v>
      </c>
    </row>
    <row r="800" ht="15" spans="1:4">
      <c r="A800" s="207" t="s">
        <v>691</v>
      </c>
      <c r="B800" s="208">
        <v>863</v>
      </c>
      <c r="C800" s="180">
        <v>343</v>
      </c>
      <c r="D800" s="176">
        <f t="shared" si="19"/>
        <v>0.397450753186559</v>
      </c>
    </row>
    <row r="801" ht="15" spans="1:4">
      <c r="A801" s="207" t="s">
        <v>692</v>
      </c>
      <c r="B801" s="208">
        <v>61852</v>
      </c>
      <c r="C801" s="197">
        <v>51119</v>
      </c>
      <c r="D801" s="176">
        <f t="shared" si="19"/>
        <v>0.826472870723663</v>
      </c>
    </row>
    <row r="802" ht="15" spans="1:4">
      <c r="A802" s="207" t="s">
        <v>693</v>
      </c>
      <c r="B802" s="208">
        <v>10897</v>
      </c>
      <c r="C802" s="179">
        <v>8741</v>
      </c>
      <c r="D802" s="176">
        <f t="shared" si="19"/>
        <v>0.802147380012848</v>
      </c>
    </row>
    <row r="803" ht="15" spans="1:4">
      <c r="A803" s="207" t="s">
        <v>675</v>
      </c>
      <c r="B803" s="208">
        <v>5570</v>
      </c>
      <c r="C803" s="180">
        <v>4336</v>
      </c>
      <c r="D803" s="176">
        <f t="shared" si="19"/>
        <v>0.778456014362657</v>
      </c>
    </row>
    <row r="804" ht="15" spans="1:4">
      <c r="A804" s="207" t="s">
        <v>676</v>
      </c>
      <c r="B804" s="208"/>
      <c r="C804" s="180"/>
      <c r="D804" s="176" t="e">
        <f t="shared" si="19"/>
        <v>#DIV/0!</v>
      </c>
    </row>
    <row r="805" ht="15" spans="1:4">
      <c r="A805" s="207" t="s">
        <v>677</v>
      </c>
      <c r="B805" s="208"/>
      <c r="C805" s="180"/>
      <c r="D805" s="176" t="e">
        <f t="shared" si="19"/>
        <v>#DIV/0!</v>
      </c>
    </row>
    <row r="806" ht="15" spans="1:4">
      <c r="A806" s="207" t="s">
        <v>694</v>
      </c>
      <c r="B806" s="208"/>
      <c r="C806" s="180"/>
      <c r="D806" s="176" t="e">
        <f t="shared" si="19"/>
        <v>#DIV/0!</v>
      </c>
    </row>
    <row r="807" ht="15" spans="1:4">
      <c r="A807" s="207" t="s">
        <v>695</v>
      </c>
      <c r="B807" s="208"/>
      <c r="C807" s="180"/>
      <c r="D807" s="176" t="e">
        <f t="shared" si="19"/>
        <v>#DIV/0!</v>
      </c>
    </row>
    <row r="808" ht="15" spans="1:4">
      <c r="A808" s="207" t="s">
        <v>696</v>
      </c>
      <c r="B808" s="208">
        <v>28</v>
      </c>
      <c r="C808" s="180"/>
      <c r="D808" s="176">
        <f t="shared" si="19"/>
        <v>0</v>
      </c>
    </row>
    <row r="809" ht="15" spans="1:4">
      <c r="A809" s="207" t="s">
        <v>697</v>
      </c>
      <c r="B809" s="208">
        <v>126</v>
      </c>
      <c r="C809" s="180"/>
      <c r="D809" s="176">
        <f t="shared" si="19"/>
        <v>0</v>
      </c>
    </row>
    <row r="810" ht="15" spans="1:4">
      <c r="A810" s="207" t="s">
        <v>698</v>
      </c>
      <c r="B810" s="208">
        <v>18</v>
      </c>
      <c r="C810" s="180"/>
      <c r="D810" s="176">
        <f t="shared" si="19"/>
        <v>0</v>
      </c>
    </row>
    <row r="811" ht="15" spans="1:4">
      <c r="A811" s="207" t="s">
        <v>699</v>
      </c>
      <c r="B811" s="208">
        <v>19</v>
      </c>
      <c r="C811" s="180"/>
      <c r="D811" s="176">
        <f t="shared" si="19"/>
        <v>0</v>
      </c>
    </row>
    <row r="812" ht="15" spans="1:4">
      <c r="A812" s="207" t="s">
        <v>700</v>
      </c>
      <c r="B812" s="208"/>
      <c r="C812" s="180"/>
      <c r="D812" s="176" t="e">
        <f t="shared" si="19"/>
        <v>#DIV/0!</v>
      </c>
    </row>
    <row r="813" ht="15" spans="1:4">
      <c r="A813" s="207" t="s">
        <v>701</v>
      </c>
      <c r="B813" s="208"/>
      <c r="C813" s="180"/>
      <c r="D813" s="176" t="e">
        <f t="shared" si="19"/>
        <v>#DIV/0!</v>
      </c>
    </row>
    <row r="814" ht="15" spans="1:4">
      <c r="A814" s="207" t="s">
        <v>702</v>
      </c>
      <c r="B814" s="208"/>
      <c r="C814" s="180"/>
      <c r="D814" s="176" t="e">
        <f t="shared" si="19"/>
        <v>#DIV/0!</v>
      </c>
    </row>
    <row r="815" ht="15" spans="1:4">
      <c r="A815" s="207" t="s">
        <v>703</v>
      </c>
      <c r="B815" s="208">
        <v>34</v>
      </c>
      <c r="C815" s="180"/>
      <c r="D815" s="176">
        <f t="shared" si="19"/>
        <v>0</v>
      </c>
    </row>
    <row r="816" ht="15" spans="1:4">
      <c r="A816" s="207" t="s">
        <v>704</v>
      </c>
      <c r="B816" s="208"/>
      <c r="C816" s="180"/>
      <c r="D816" s="176" t="e">
        <f t="shared" si="19"/>
        <v>#DIV/0!</v>
      </c>
    </row>
    <row r="817" ht="15" spans="1:4">
      <c r="A817" s="207" t="s">
        <v>705</v>
      </c>
      <c r="B817" s="208"/>
      <c r="C817" s="180"/>
      <c r="D817" s="176" t="e">
        <f t="shared" si="19"/>
        <v>#DIV/0!</v>
      </c>
    </row>
    <row r="818" ht="15" spans="1:4">
      <c r="A818" s="207" t="s">
        <v>706</v>
      </c>
      <c r="B818" s="208">
        <v>166</v>
      </c>
      <c r="C818" s="180"/>
      <c r="D818" s="176">
        <f t="shared" si="19"/>
        <v>0</v>
      </c>
    </row>
    <row r="819" ht="15" spans="1:4">
      <c r="A819" s="207" t="s">
        <v>707</v>
      </c>
      <c r="B819" s="208">
        <v>114</v>
      </c>
      <c r="C819" s="180"/>
      <c r="D819" s="176">
        <f t="shared" si="19"/>
        <v>0</v>
      </c>
    </row>
    <row r="820" ht="15" spans="1:4">
      <c r="A820" s="207" t="s">
        <v>708</v>
      </c>
      <c r="B820" s="208">
        <v>210</v>
      </c>
      <c r="C820" s="180"/>
      <c r="D820" s="176">
        <f t="shared" ref="D820:D883" si="20">C820/B820</f>
        <v>0</v>
      </c>
    </row>
    <row r="821" ht="15" spans="1:4">
      <c r="A821" s="207" t="s">
        <v>709</v>
      </c>
      <c r="B821" s="208">
        <v>25</v>
      </c>
      <c r="C821" s="180"/>
      <c r="D821" s="176">
        <f t="shared" si="20"/>
        <v>0</v>
      </c>
    </row>
    <row r="822" ht="15" spans="1:4">
      <c r="A822" s="207" t="s">
        <v>710</v>
      </c>
      <c r="B822" s="208"/>
      <c r="C822" s="180"/>
      <c r="D822" s="176" t="e">
        <f t="shared" si="20"/>
        <v>#DIV/0!</v>
      </c>
    </row>
    <row r="823" ht="15" spans="1:4">
      <c r="A823" s="207" t="s">
        <v>711</v>
      </c>
      <c r="B823" s="208">
        <v>172</v>
      </c>
      <c r="C823" s="180"/>
      <c r="D823" s="176">
        <f t="shared" si="20"/>
        <v>0</v>
      </c>
    </row>
    <row r="824" ht="15" spans="1:4">
      <c r="A824" s="207" t="s">
        <v>712</v>
      </c>
      <c r="B824" s="208">
        <v>1</v>
      </c>
      <c r="C824" s="180"/>
      <c r="D824" s="176">
        <f t="shared" si="20"/>
        <v>0</v>
      </c>
    </row>
    <row r="825" ht="15" spans="1:4">
      <c r="A825" s="207" t="s">
        <v>713</v>
      </c>
      <c r="B825" s="208"/>
      <c r="C825" s="180"/>
      <c r="D825" s="176" t="e">
        <f t="shared" si="20"/>
        <v>#DIV/0!</v>
      </c>
    </row>
    <row r="826" ht="15" spans="1:4">
      <c r="A826" s="207" t="s">
        <v>714</v>
      </c>
      <c r="B826" s="208">
        <v>4414</v>
      </c>
      <c r="C826" s="180">
        <v>4405</v>
      </c>
      <c r="D826" s="176">
        <f t="shared" si="20"/>
        <v>0.997961033076575</v>
      </c>
    </row>
    <row r="827" ht="15" spans="1:4">
      <c r="A827" s="207" t="s">
        <v>715</v>
      </c>
      <c r="B827" s="208">
        <v>9835</v>
      </c>
      <c r="C827" s="179">
        <v>10079</v>
      </c>
      <c r="D827" s="176">
        <f t="shared" si="20"/>
        <v>1.02480935434672</v>
      </c>
    </row>
    <row r="828" ht="15" spans="1:4">
      <c r="A828" s="207" t="s">
        <v>675</v>
      </c>
      <c r="B828" s="208">
        <v>6182</v>
      </c>
      <c r="C828" s="180">
        <v>5483</v>
      </c>
      <c r="D828" s="176">
        <f t="shared" si="20"/>
        <v>0.886929796182465</v>
      </c>
    </row>
    <row r="829" ht="15" spans="1:4">
      <c r="A829" s="207" t="s">
        <v>676</v>
      </c>
      <c r="B829" s="208"/>
      <c r="C829" s="180"/>
      <c r="D829" s="176" t="e">
        <f t="shared" si="20"/>
        <v>#DIV/0!</v>
      </c>
    </row>
    <row r="830" ht="15" spans="1:4">
      <c r="A830" s="207" t="s">
        <v>677</v>
      </c>
      <c r="B830" s="208"/>
      <c r="C830" s="180"/>
      <c r="D830" s="176" t="e">
        <f t="shared" si="20"/>
        <v>#DIV/0!</v>
      </c>
    </row>
    <row r="831" ht="15" spans="1:4">
      <c r="A831" s="205" t="s">
        <v>716</v>
      </c>
      <c r="B831" s="206"/>
      <c r="C831" s="180"/>
      <c r="D831" s="176" t="e">
        <f t="shared" si="20"/>
        <v>#DIV/0!</v>
      </c>
    </row>
    <row r="832" ht="15" spans="1:4">
      <c r="A832" s="207" t="s">
        <v>717</v>
      </c>
      <c r="B832" s="208">
        <v>1114</v>
      </c>
      <c r="C832" s="180">
        <v>1480</v>
      </c>
      <c r="D832" s="176">
        <f t="shared" si="20"/>
        <v>1.32854578096948</v>
      </c>
    </row>
    <row r="833" ht="15" spans="1:4">
      <c r="A833" s="207" t="s">
        <v>718</v>
      </c>
      <c r="B833" s="208">
        <v>4</v>
      </c>
      <c r="C833" s="180"/>
      <c r="D833" s="176">
        <f t="shared" si="20"/>
        <v>0</v>
      </c>
    </row>
    <row r="834" ht="15" spans="1:4">
      <c r="A834" s="207" t="s">
        <v>719</v>
      </c>
      <c r="B834" s="208">
        <v>252</v>
      </c>
      <c r="C834" s="180"/>
      <c r="D834" s="176">
        <f t="shared" si="20"/>
        <v>0</v>
      </c>
    </row>
    <row r="835" ht="15" spans="1:4">
      <c r="A835" s="207" t="s">
        <v>720</v>
      </c>
      <c r="B835" s="208">
        <v>1707</v>
      </c>
      <c r="C835" s="180">
        <v>1360</v>
      </c>
      <c r="D835" s="176">
        <f t="shared" si="20"/>
        <v>0.796719390743995</v>
      </c>
    </row>
    <row r="836" ht="15" spans="1:4">
      <c r="A836" s="205" t="s">
        <v>721</v>
      </c>
      <c r="B836" s="206">
        <v>13</v>
      </c>
      <c r="C836" s="180">
        <v>62</v>
      </c>
      <c r="D836" s="176">
        <f t="shared" si="20"/>
        <v>4.76923076923077</v>
      </c>
    </row>
    <row r="837" ht="15" spans="1:4">
      <c r="A837" s="207" t="s">
        <v>722</v>
      </c>
      <c r="B837" s="208">
        <v>21</v>
      </c>
      <c r="C837" s="180"/>
      <c r="D837" s="176">
        <f t="shared" si="20"/>
        <v>0</v>
      </c>
    </row>
    <row r="838" ht="15" spans="1:4">
      <c r="A838" s="207" t="s">
        <v>723</v>
      </c>
      <c r="B838" s="208">
        <v>177</v>
      </c>
      <c r="C838" s="180">
        <v>38</v>
      </c>
      <c r="D838" s="176">
        <f t="shared" si="20"/>
        <v>0.214689265536723</v>
      </c>
    </row>
    <row r="839" ht="15" spans="1:4">
      <c r="A839" s="205" t="s">
        <v>724</v>
      </c>
      <c r="B839" s="206"/>
      <c r="C839" s="180"/>
      <c r="D839" s="176" t="e">
        <f t="shared" si="20"/>
        <v>#DIV/0!</v>
      </c>
    </row>
    <row r="840" ht="15" spans="1:4">
      <c r="A840" s="207" t="s">
        <v>725</v>
      </c>
      <c r="B840" s="208"/>
      <c r="C840" s="180"/>
      <c r="D840" s="176" t="e">
        <f t="shared" si="20"/>
        <v>#DIV/0!</v>
      </c>
    </row>
    <row r="841" ht="15" spans="1:4">
      <c r="A841" s="205" t="s">
        <v>726</v>
      </c>
      <c r="B841" s="206"/>
      <c r="C841" s="180"/>
      <c r="D841" s="176" t="e">
        <f t="shared" si="20"/>
        <v>#DIV/0!</v>
      </c>
    </row>
    <row r="842" ht="15" spans="1:4">
      <c r="A842" s="205" t="s">
        <v>727</v>
      </c>
      <c r="B842" s="206">
        <v>38</v>
      </c>
      <c r="C842" s="180">
        <v>1200</v>
      </c>
      <c r="D842" s="176">
        <f t="shared" si="20"/>
        <v>31.5789473684211</v>
      </c>
    </row>
    <row r="843" ht="15" spans="1:4">
      <c r="A843" s="207" t="s">
        <v>728</v>
      </c>
      <c r="B843" s="208"/>
      <c r="C843" s="180"/>
      <c r="D843" s="176" t="e">
        <f t="shared" si="20"/>
        <v>#DIV/0!</v>
      </c>
    </row>
    <row r="844" ht="15" spans="1:4">
      <c r="A844" s="207" t="s">
        <v>729</v>
      </c>
      <c r="B844" s="208"/>
      <c r="C844" s="180"/>
      <c r="D844" s="176" t="e">
        <f t="shared" si="20"/>
        <v>#DIV/0!</v>
      </c>
    </row>
    <row r="845" ht="15" spans="1:4">
      <c r="A845" s="205" t="s">
        <v>730</v>
      </c>
      <c r="B845" s="206"/>
      <c r="C845" s="180"/>
      <c r="D845" s="176" t="e">
        <f t="shared" si="20"/>
        <v>#DIV/0!</v>
      </c>
    </row>
    <row r="846" ht="15" spans="1:4">
      <c r="A846" s="207" t="s">
        <v>731</v>
      </c>
      <c r="B846" s="208"/>
      <c r="C846" s="180"/>
      <c r="D846" s="176" t="e">
        <f t="shared" si="20"/>
        <v>#DIV/0!</v>
      </c>
    </row>
    <row r="847" ht="15" spans="1:4">
      <c r="A847" s="205" t="s">
        <v>732</v>
      </c>
      <c r="B847" s="206">
        <v>133</v>
      </c>
      <c r="C847" s="180">
        <v>52</v>
      </c>
      <c r="D847" s="176">
        <f t="shared" si="20"/>
        <v>0.390977443609023</v>
      </c>
    </row>
    <row r="848" ht="15" spans="1:4">
      <c r="A848" s="205" t="s">
        <v>733</v>
      </c>
      <c r="B848" s="206"/>
      <c r="C848" s="180"/>
      <c r="D848" s="176" t="e">
        <f t="shared" si="20"/>
        <v>#DIV/0!</v>
      </c>
    </row>
    <row r="849" ht="15" spans="1:4">
      <c r="A849" s="205" t="s">
        <v>734</v>
      </c>
      <c r="B849" s="206"/>
      <c r="C849" s="180"/>
      <c r="D849" s="176" t="e">
        <f t="shared" si="20"/>
        <v>#DIV/0!</v>
      </c>
    </row>
    <row r="850" ht="15" spans="1:4">
      <c r="A850" s="205" t="s">
        <v>735</v>
      </c>
      <c r="B850" s="206"/>
      <c r="C850" s="180"/>
      <c r="D850" s="176" t="e">
        <f t="shared" si="20"/>
        <v>#DIV/0!</v>
      </c>
    </row>
    <row r="851" ht="15" spans="1:4">
      <c r="A851" s="207" t="s">
        <v>736</v>
      </c>
      <c r="B851" s="208">
        <v>194</v>
      </c>
      <c r="C851" s="180">
        <v>404</v>
      </c>
      <c r="D851" s="176">
        <f t="shared" si="20"/>
        <v>2.08247422680412</v>
      </c>
    </row>
    <row r="852" ht="15" spans="1:4">
      <c r="A852" s="207" t="s">
        <v>737</v>
      </c>
      <c r="B852" s="208">
        <v>9049</v>
      </c>
      <c r="C852" s="179">
        <v>11515</v>
      </c>
      <c r="D852" s="176">
        <f t="shared" si="20"/>
        <v>1.27251630014366</v>
      </c>
    </row>
    <row r="853" ht="15" spans="1:4">
      <c r="A853" s="207" t="s">
        <v>675</v>
      </c>
      <c r="B853" s="208">
        <v>930</v>
      </c>
      <c r="C853" s="180">
        <v>518</v>
      </c>
      <c r="D853" s="176">
        <f t="shared" si="20"/>
        <v>0.556989247311828</v>
      </c>
    </row>
    <row r="854" ht="15" spans="1:4">
      <c r="A854" s="207" t="s">
        <v>676</v>
      </c>
      <c r="B854" s="208"/>
      <c r="C854" s="180"/>
      <c r="D854" s="176" t="e">
        <f t="shared" si="20"/>
        <v>#DIV/0!</v>
      </c>
    </row>
    <row r="855" ht="15" spans="1:4">
      <c r="A855" s="207" t="s">
        <v>677</v>
      </c>
      <c r="B855" s="208"/>
      <c r="C855" s="180"/>
      <c r="D855" s="176" t="e">
        <f t="shared" si="20"/>
        <v>#DIV/0!</v>
      </c>
    </row>
    <row r="856" ht="15" spans="1:4">
      <c r="A856" s="207" t="s">
        <v>738</v>
      </c>
      <c r="B856" s="208"/>
      <c r="C856" s="180"/>
      <c r="D856" s="176" t="e">
        <f t="shared" si="20"/>
        <v>#DIV/0!</v>
      </c>
    </row>
    <row r="857" ht="15" spans="1:4">
      <c r="A857" s="207" t="s">
        <v>739</v>
      </c>
      <c r="B857" s="208">
        <v>6252</v>
      </c>
      <c r="C857" s="180">
        <v>8186</v>
      </c>
      <c r="D857" s="176">
        <f t="shared" si="20"/>
        <v>1.30934101087652</v>
      </c>
    </row>
    <row r="858" ht="15" spans="1:4">
      <c r="A858" s="207" t="s">
        <v>740</v>
      </c>
      <c r="B858" s="208">
        <v>21</v>
      </c>
      <c r="C858" s="180">
        <v>21</v>
      </c>
      <c r="D858" s="176">
        <f t="shared" si="20"/>
        <v>1</v>
      </c>
    </row>
    <row r="859" ht="15" spans="1:4">
      <c r="A859" s="207" t="s">
        <v>741</v>
      </c>
      <c r="B859" s="208"/>
      <c r="C859" s="180"/>
      <c r="D859" s="176" t="e">
        <f t="shared" si="20"/>
        <v>#DIV/0!</v>
      </c>
    </row>
    <row r="860" ht="15" spans="1:4">
      <c r="A860" s="207" t="s">
        <v>742</v>
      </c>
      <c r="B860" s="208"/>
      <c r="C860" s="180"/>
      <c r="D860" s="176" t="e">
        <f t="shared" si="20"/>
        <v>#DIV/0!</v>
      </c>
    </row>
    <row r="861" ht="15" spans="1:4">
      <c r="A861" s="207" t="s">
        <v>743</v>
      </c>
      <c r="B861" s="208"/>
      <c r="C861" s="180"/>
      <c r="D861" s="176" t="e">
        <f t="shared" si="20"/>
        <v>#DIV/0!</v>
      </c>
    </row>
    <row r="862" ht="15" spans="1:4">
      <c r="A862" s="207" t="s">
        <v>744</v>
      </c>
      <c r="B862" s="208">
        <v>39</v>
      </c>
      <c r="C862" s="180"/>
      <c r="D862" s="176">
        <f t="shared" si="20"/>
        <v>0</v>
      </c>
    </row>
    <row r="863" ht="15" spans="1:4">
      <c r="A863" s="207" t="s">
        <v>745</v>
      </c>
      <c r="B863" s="208"/>
      <c r="C863" s="180"/>
      <c r="D863" s="176" t="e">
        <f t="shared" si="20"/>
        <v>#DIV/0!</v>
      </c>
    </row>
    <row r="864" ht="15" spans="1:4">
      <c r="A864" s="207" t="s">
        <v>746</v>
      </c>
      <c r="B864" s="208"/>
      <c r="C864" s="180"/>
      <c r="D864" s="176" t="e">
        <f t="shared" si="20"/>
        <v>#DIV/0!</v>
      </c>
    </row>
    <row r="865" ht="15" spans="1:4">
      <c r="A865" s="207" t="s">
        <v>747</v>
      </c>
      <c r="B865" s="208">
        <v>8</v>
      </c>
      <c r="C865" s="180">
        <v>8</v>
      </c>
      <c r="D865" s="176">
        <f t="shared" si="20"/>
        <v>1</v>
      </c>
    </row>
    <row r="866" ht="15" spans="1:4">
      <c r="A866" s="207" t="s">
        <v>748</v>
      </c>
      <c r="B866" s="208">
        <v>167</v>
      </c>
      <c r="C866" s="180">
        <v>692</v>
      </c>
      <c r="D866" s="176">
        <f t="shared" si="20"/>
        <v>4.1437125748503</v>
      </c>
    </row>
    <row r="867" ht="15" spans="1:4">
      <c r="A867" s="207" t="s">
        <v>749</v>
      </c>
      <c r="B867" s="208"/>
      <c r="C867" s="180"/>
      <c r="D867" s="176" t="e">
        <f t="shared" si="20"/>
        <v>#DIV/0!</v>
      </c>
    </row>
    <row r="868" ht="15" spans="1:4">
      <c r="A868" s="207" t="s">
        <v>750</v>
      </c>
      <c r="B868" s="208">
        <v>553</v>
      </c>
      <c r="C868" s="180">
        <v>1390</v>
      </c>
      <c r="D868" s="176">
        <f t="shared" si="20"/>
        <v>2.51356238698011</v>
      </c>
    </row>
    <row r="869" ht="15" spans="1:4">
      <c r="A869" s="207" t="s">
        <v>751</v>
      </c>
      <c r="B869" s="208"/>
      <c r="C869" s="180"/>
      <c r="D869" s="176" t="e">
        <f t="shared" si="20"/>
        <v>#DIV/0!</v>
      </c>
    </row>
    <row r="870" ht="15" spans="1:4">
      <c r="A870" s="207" t="s">
        <v>752</v>
      </c>
      <c r="B870" s="208"/>
      <c r="C870" s="180"/>
      <c r="D870" s="176" t="e">
        <f t="shared" si="20"/>
        <v>#DIV/0!</v>
      </c>
    </row>
    <row r="871" ht="15" spans="1:4">
      <c r="A871" s="207" t="s">
        <v>753</v>
      </c>
      <c r="B871" s="208">
        <v>892</v>
      </c>
      <c r="C871" s="180"/>
      <c r="D871" s="176">
        <f t="shared" si="20"/>
        <v>0</v>
      </c>
    </row>
    <row r="872" ht="15" spans="1:4">
      <c r="A872" s="207" t="s">
        <v>754</v>
      </c>
      <c r="B872" s="208"/>
      <c r="C872" s="180"/>
      <c r="D872" s="176" t="e">
        <f t="shared" si="20"/>
        <v>#DIV/0!</v>
      </c>
    </row>
    <row r="873" ht="15" spans="1:4">
      <c r="A873" s="207" t="s">
        <v>755</v>
      </c>
      <c r="B873" s="208"/>
      <c r="C873" s="180"/>
      <c r="D873" s="176" t="e">
        <f t="shared" si="20"/>
        <v>#DIV/0!</v>
      </c>
    </row>
    <row r="874" ht="15" spans="1:4">
      <c r="A874" s="207" t="s">
        <v>728</v>
      </c>
      <c r="B874" s="208"/>
      <c r="C874" s="180"/>
      <c r="D874" s="176" t="e">
        <f t="shared" si="20"/>
        <v>#DIV/0!</v>
      </c>
    </row>
    <row r="875" ht="15" spans="1:4">
      <c r="A875" s="207" t="s">
        <v>756</v>
      </c>
      <c r="B875" s="208"/>
      <c r="C875" s="180"/>
      <c r="D875" s="176" t="e">
        <f t="shared" si="20"/>
        <v>#DIV/0!</v>
      </c>
    </row>
    <row r="876" ht="15" spans="1:4">
      <c r="A876" s="207" t="s">
        <v>757</v>
      </c>
      <c r="B876" s="208">
        <v>187</v>
      </c>
      <c r="C876" s="180">
        <v>700</v>
      </c>
      <c r="D876" s="176">
        <f t="shared" si="20"/>
        <v>3.74331550802139</v>
      </c>
    </row>
    <row r="877" ht="15" spans="1:4">
      <c r="A877" s="207" t="s">
        <v>758</v>
      </c>
      <c r="B877" s="208"/>
      <c r="C877" s="180"/>
      <c r="D877" s="176" t="e">
        <f t="shared" si="20"/>
        <v>#DIV/0!</v>
      </c>
    </row>
    <row r="878" ht="15" spans="1:4">
      <c r="A878" s="207" t="s">
        <v>759</v>
      </c>
      <c r="B878" s="208"/>
      <c r="C878" s="179">
        <v>0</v>
      </c>
      <c r="D878" s="176" t="e">
        <f t="shared" si="20"/>
        <v>#DIV/0!</v>
      </c>
    </row>
    <row r="879" ht="15" spans="1:4">
      <c r="A879" s="207" t="s">
        <v>675</v>
      </c>
      <c r="B879" s="208"/>
      <c r="C879" s="180"/>
      <c r="D879" s="176" t="e">
        <f t="shared" si="20"/>
        <v>#DIV/0!</v>
      </c>
    </row>
    <row r="880" ht="15" spans="1:4">
      <c r="A880" s="207" t="s">
        <v>676</v>
      </c>
      <c r="B880" s="208"/>
      <c r="C880" s="180"/>
      <c r="D880" s="176" t="e">
        <f t="shared" si="20"/>
        <v>#DIV/0!</v>
      </c>
    </row>
    <row r="881" ht="15" spans="1:4">
      <c r="A881" s="207" t="s">
        <v>677</v>
      </c>
      <c r="B881" s="208"/>
      <c r="C881" s="180"/>
      <c r="D881" s="176" t="e">
        <f t="shared" si="20"/>
        <v>#DIV/0!</v>
      </c>
    </row>
    <row r="882" ht="15" spans="1:4">
      <c r="A882" s="207" t="s">
        <v>760</v>
      </c>
      <c r="B882" s="208"/>
      <c r="C882" s="180"/>
      <c r="D882" s="176" t="e">
        <f t="shared" si="20"/>
        <v>#DIV/0!</v>
      </c>
    </row>
    <row r="883" ht="15" spans="1:4">
      <c r="A883" s="207" t="s">
        <v>761</v>
      </c>
      <c r="B883" s="208"/>
      <c r="C883" s="180"/>
      <c r="D883" s="176" t="e">
        <f t="shared" si="20"/>
        <v>#DIV/0!</v>
      </c>
    </row>
    <row r="884" ht="15" spans="1:4">
      <c r="A884" s="207" t="s">
        <v>762</v>
      </c>
      <c r="B884" s="208"/>
      <c r="C884" s="180"/>
      <c r="D884" s="176" t="e">
        <f t="shared" ref="D884:D947" si="21">C884/B884</f>
        <v>#DIV/0!</v>
      </c>
    </row>
    <row r="885" ht="15" spans="1:4">
      <c r="A885" s="207" t="s">
        <v>763</v>
      </c>
      <c r="B885" s="208"/>
      <c r="C885" s="180"/>
      <c r="D885" s="176" t="e">
        <f t="shared" si="21"/>
        <v>#DIV/0!</v>
      </c>
    </row>
    <row r="886" ht="15" spans="1:4">
      <c r="A886" s="207" t="s">
        <v>764</v>
      </c>
      <c r="B886" s="208"/>
      <c r="C886" s="180"/>
      <c r="D886" s="176" t="e">
        <f t="shared" si="21"/>
        <v>#DIV/0!</v>
      </c>
    </row>
    <row r="887" ht="15" spans="1:4">
      <c r="A887" s="207" t="s">
        <v>765</v>
      </c>
      <c r="B887" s="208"/>
      <c r="C887" s="180"/>
      <c r="D887" s="176" t="e">
        <f t="shared" si="21"/>
        <v>#DIV/0!</v>
      </c>
    </row>
    <row r="888" ht="15" spans="1:4">
      <c r="A888" s="207" t="s">
        <v>766</v>
      </c>
      <c r="B888" s="208"/>
      <c r="C888" s="180"/>
      <c r="D888" s="176" t="e">
        <f t="shared" si="21"/>
        <v>#DIV/0!</v>
      </c>
    </row>
    <row r="889" ht="15" spans="1:4">
      <c r="A889" s="207" t="s">
        <v>767</v>
      </c>
      <c r="B889" s="208">
        <v>18167</v>
      </c>
      <c r="C889" s="179">
        <v>12299</v>
      </c>
      <c r="D889" s="176">
        <f t="shared" si="21"/>
        <v>0.676996752353168</v>
      </c>
    </row>
    <row r="890" ht="15" spans="1:4">
      <c r="A890" s="207" t="s">
        <v>675</v>
      </c>
      <c r="B890" s="208">
        <v>2269</v>
      </c>
      <c r="C890" s="180">
        <v>2315</v>
      </c>
      <c r="D890" s="176">
        <f t="shared" si="21"/>
        <v>1.02027324812693</v>
      </c>
    </row>
    <row r="891" ht="15" spans="1:4">
      <c r="A891" s="207" t="s">
        <v>676</v>
      </c>
      <c r="B891" s="208"/>
      <c r="C891" s="180"/>
      <c r="D891" s="176" t="e">
        <f t="shared" si="21"/>
        <v>#DIV/0!</v>
      </c>
    </row>
    <row r="892" ht="15" spans="1:4">
      <c r="A892" s="207" t="s">
        <v>677</v>
      </c>
      <c r="B892" s="208"/>
      <c r="C892" s="180"/>
      <c r="D892" s="176" t="e">
        <f t="shared" si="21"/>
        <v>#DIV/0!</v>
      </c>
    </row>
    <row r="893" ht="15" spans="1:4">
      <c r="A893" s="207" t="s">
        <v>768</v>
      </c>
      <c r="B893" s="208">
        <v>5802</v>
      </c>
      <c r="C893" s="180">
        <v>3395</v>
      </c>
      <c r="D893" s="176">
        <f t="shared" si="21"/>
        <v>0.585143054119269</v>
      </c>
    </row>
    <row r="894" ht="15" spans="1:4">
      <c r="A894" s="207" t="s">
        <v>769</v>
      </c>
      <c r="B894" s="208">
        <v>339</v>
      </c>
      <c r="C894" s="180"/>
      <c r="D894" s="176">
        <f t="shared" si="21"/>
        <v>0</v>
      </c>
    </row>
    <row r="895" ht="15" spans="1:4">
      <c r="A895" s="207" t="s">
        <v>770</v>
      </c>
      <c r="B895" s="208"/>
      <c r="C895" s="180"/>
      <c r="D895" s="176" t="e">
        <f t="shared" si="21"/>
        <v>#DIV/0!</v>
      </c>
    </row>
    <row r="896" ht="15" spans="1:4">
      <c r="A896" s="207" t="s">
        <v>771</v>
      </c>
      <c r="B896" s="208"/>
      <c r="C896" s="180"/>
      <c r="D896" s="176" t="e">
        <f t="shared" si="21"/>
        <v>#DIV/0!</v>
      </c>
    </row>
    <row r="897" ht="15" spans="1:4">
      <c r="A897" s="207" t="s">
        <v>772</v>
      </c>
      <c r="B897" s="208"/>
      <c r="C897" s="180"/>
      <c r="D897" s="176" t="e">
        <f t="shared" si="21"/>
        <v>#DIV/0!</v>
      </c>
    </row>
    <row r="898" ht="15" spans="1:4">
      <c r="A898" s="207" t="s">
        <v>773</v>
      </c>
      <c r="B898" s="208"/>
      <c r="C898" s="180"/>
      <c r="D898" s="176" t="e">
        <f t="shared" si="21"/>
        <v>#DIV/0!</v>
      </c>
    </row>
    <row r="899" ht="15" spans="1:4">
      <c r="A899" s="207" t="s">
        <v>774</v>
      </c>
      <c r="B899" s="208">
        <v>9757</v>
      </c>
      <c r="C899" s="180">
        <v>6589</v>
      </c>
      <c r="D899" s="176">
        <f t="shared" si="21"/>
        <v>0.675310033821871</v>
      </c>
    </row>
    <row r="900" ht="15" spans="1:4">
      <c r="A900" s="207" t="s">
        <v>775</v>
      </c>
      <c r="B900" s="208">
        <v>2397</v>
      </c>
      <c r="C900" s="179">
        <v>2017</v>
      </c>
      <c r="D900" s="176">
        <f t="shared" si="21"/>
        <v>0.841468502294535</v>
      </c>
    </row>
    <row r="901" ht="15" spans="1:4">
      <c r="A901" s="207" t="s">
        <v>776</v>
      </c>
      <c r="B901" s="208">
        <v>183</v>
      </c>
      <c r="C901" s="180">
        <v>144</v>
      </c>
      <c r="D901" s="176">
        <f t="shared" si="21"/>
        <v>0.786885245901639</v>
      </c>
    </row>
    <row r="902" ht="15" spans="1:4">
      <c r="A902" s="207" t="s">
        <v>777</v>
      </c>
      <c r="B902" s="208">
        <v>2214</v>
      </c>
      <c r="C902" s="180">
        <v>1873</v>
      </c>
      <c r="D902" s="176">
        <f t="shared" si="21"/>
        <v>0.845980126467931</v>
      </c>
    </row>
    <row r="903" ht="15" spans="1:4">
      <c r="A903" s="207" t="s">
        <v>778</v>
      </c>
      <c r="B903" s="208"/>
      <c r="C903" s="180"/>
      <c r="D903" s="176" t="e">
        <f t="shared" si="21"/>
        <v>#DIV/0!</v>
      </c>
    </row>
    <row r="904" ht="15" spans="1:4">
      <c r="A904" s="207" t="s">
        <v>779</v>
      </c>
      <c r="B904" s="208"/>
      <c r="C904" s="180"/>
      <c r="D904" s="176" t="e">
        <f t="shared" si="21"/>
        <v>#DIV/0!</v>
      </c>
    </row>
    <row r="905" ht="15" spans="1:4">
      <c r="A905" s="207" t="s">
        <v>780</v>
      </c>
      <c r="B905" s="208"/>
      <c r="C905" s="180"/>
      <c r="D905" s="176" t="e">
        <f t="shared" si="21"/>
        <v>#DIV/0!</v>
      </c>
    </row>
    <row r="906" ht="15" spans="1:4">
      <c r="A906" s="207" t="s">
        <v>781</v>
      </c>
      <c r="B906" s="208">
        <v>8300</v>
      </c>
      <c r="C906" s="179">
        <v>3628</v>
      </c>
      <c r="D906" s="176">
        <f t="shared" si="21"/>
        <v>0.43710843373494</v>
      </c>
    </row>
    <row r="907" ht="15" spans="1:4">
      <c r="A907" s="207" t="s">
        <v>782</v>
      </c>
      <c r="B907" s="208">
        <v>606</v>
      </c>
      <c r="C907" s="180"/>
      <c r="D907" s="176">
        <f t="shared" si="21"/>
        <v>0</v>
      </c>
    </row>
    <row r="908" ht="15" spans="1:4">
      <c r="A908" s="207" t="s">
        <v>783</v>
      </c>
      <c r="B908" s="208"/>
      <c r="C908" s="180"/>
      <c r="D908" s="176" t="e">
        <f t="shared" si="21"/>
        <v>#DIV/0!</v>
      </c>
    </row>
    <row r="909" ht="15" spans="1:4">
      <c r="A909" s="207" t="s">
        <v>784</v>
      </c>
      <c r="B909" s="208">
        <v>4842</v>
      </c>
      <c r="C909" s="180">
        <v>3628</v>
      </c>
      <c r="D909" s="176">
        <f t="shared" si="21"/>
        <v>0.749277158199091</v>
      </c>
    </row>
    <row r="910" ht="15" spans="1:4">
      <c r="A910" s="207" t="s">
        <v>785</v>
      </c>
      <c r="B910" s="208">
        <v>134</v>
      </c>
      <c r="C910" s="180"/>
      <c r="D910" s="176">
        <f t="shared" si="21"/>
        <v>0</v>
      </c>
    </row>
    <row r="911" ht="15" spans="1:4">
      <c r="A911" s="207" t="s">
        <v>786</v>
      </c>
      <c r="B911" s="208"/>
      <c r="C911" s="180"/>
      <c r="D911" s="176" t="e">
        <f t="shared" si="21"/>
        <v>#DIV/0!</v>
      </c>
    </row>
    <row r="912" ht="15" spans="1:4">
      <c r="A912" s="207" t="s">
        <v>787</v>
      </c>
      <c r="B912" s="208">
        <v>2718</v>
      </c>
      <c r="C912" s="180"/>
      <c r="D912" s="176">
        <f t="shared" si="21"/>
        <v>0</v>
      </c>
    </row>
    <row r="913" ht="15" spans="1:4">
      <c r="A913" s="207" t="s">
        <v>788</v>
      </c>
      <c r="B913" s="208">
        <v>2110</v>
      </c>
      <c r="C913" s="179">
        <v>2693</v>
      </c>
      <c r="D913" s="176">
        <f t="shared" si="21"/>
        <v>1.27630331753554</v>
      </c>
    </row>
    <row r="914" ht="15" spans="1:4">
      <c r="A914" s="207" t="s">
        <v>789</v>
      </c>
      <c r="B914" s="208"/>
      <c r="C914" s="180"/>
      <c r="D914" s="176" t="e">
        <f t="shared" si="21"/>
        <v>#DIV/0!</v>
      </c>
    </row>
    <row r="915" ht="15" spans="1:4">
      <c r="A915" s="207" t="s">
        <v>790</v>
      </c>
      <c r="B915" s="208"/>
      <c r="C915" s="180"/>
      <c r="D915" s="176" t="e">
        <f t="shared" si="21"/>
        <v>#DIV/0!</v>
      </c>
    </row>
    <row r="916" ht="15" spans="1:4">
      <c r="A916" s="207" t="s">
        <v>791</v>
      </c>
      <c r="B916" s="208">
        <v>1412</v>
      </c>
      <c r="C916" s="180">
        <v>1207</v>
      </c>
      <c r="D916" s="176">
        <f t="shared" si="21"/>
        <v>0.854815864022663</v>
      </c>
    </row>
    <row r="917" ht="15" spans="1:4">
      <c r="A917" s="207" t="s">
        <v>792</v>
      </c>
      <c r="B917" s="208">
        <v>698</v>
      </c>
      <c r="C917" s="180">
        <v>1486</v>
      </c>
      <c r="D917" s="176">
        <f t="shared" si="21"/>
        <v>2.12893982808023</v>
      </c>
    </row>
    <row r="918" ht="15" spans="1:4">
      <c r="A918" s="207" t="s">
        <v>793</v>
      </c>
      <c r="B918" s="208"/>
      <c r="C918" s="180"/>
      <c r="D918" s="176" t="e">
        <f t="shared" si="21"/>
        <v>#DIV/0!</v>
      </c>
    </row>
    <row r="919" ht="15" spans="1:4">
      <c r="A919" s="207" t="s">
        <v>794</v>
      </c>
      <c r="B919" s="208"/>
      <c r="C919" s="180"/>
      <c r="D919" s="176" t="e">
        <f t="shared" si="21"/>
        <v>#DIV/0!</v>
      </c>
    </row>
    <row r="920" ht="15" spans="1:4">
      <c r="A920" s="207" t="s">
        <v>795</v>
      </c>
      <c r="B920" s="208"/>
      <c r="C920" s="179">
        <v>0</v>
      </c>
      <c r="D920" s="176" t="e">
        <f t="shared" si="21"/>
        <v>#DIV/0!</v>
      </c>
    </row>
    <row r="921" ht="15" spans="1:4">
      <c r="A921" s="207" t="s">
        <v>796</v>
      </c>
      <c r="B921" s="208"/>
      <c r="C921" s="180"/>
      <c r="D921" s="176" t="e">
        <f t="shared" si="21"/>
        <v>#DIV/0!</v>
      </c>
    </row>
    <row r="922" ht="15" spans="1:4">
      <c r="A922" s="207" t="s">
        <v>797</v>
      </c>
      <c r="B922" s="208"/>
      <c r="C922" s="180"/>
      <c r="D922" s="176" t="e">
        <f t="shared" si="21"/>
        <v>#DIV/0!</v>
      </c>
    </row>
    <row r="923" ht="15" spans="1:4">
      <c r="A923" s="207" t="s">
        <v>798</v>
      </c>
      <c r="B923" s="208">
        <v>1097</v>
      </c>
      <c r="C923" s="179">
        <v>147</v>
      </c>
      <c r="D923" s="176">
        <f t="shared" si="21"/>
        <v>0.134001823154057</v>
      </c>
    </row>
    <row r="924" ht="15" spans="1:4">
      <c r="A924" s="207" t="s">
        <v>799</v>
      </c>
      <c r="B924" s="208"/>
      <c r="C924" s="180"/>
      <c r="D924" s="176" t="e">
        <f t="shared" si="21"/>
        <v>#DIV/0!</v>
      </c>
    </row>
    <row r="925" ht="15" spans="1:4">
      <c r="A925" s="207" t="s">
        <v>800</v>
      </c>
      <c r="B925" s="208">
        <v>1097</v>
      </c>
      <c r="C925" s="180">
        <v>147</v>
      </c>
      <c r="D925" s="176">
        <f t="shared" si="21"/>
        <v>0.134001823154057</v>
      </c>
    </row>
    <row r="926" ht="15" spans="1:4">
      <c r="A926" s="207" t="s">
        <v>801</v>
      </c>
      <c r="B926" s="208">
        <v>20601</v>
      </c>
      <c r="C926" s="197">
        <v>9739</v>
      </c>
      <c r="D926" s="176">
        <f t="shared" si="21"/>
        <v>0.472744041551381</v>
      </c>
    </row>
    <row r="927" ht="15" spans="1:4">
      <c r="A927" s="207" t="s">
        <v>802</v>
      </c>
      <c r="B927" s="208">
        <v>13262</v>
      </c>
      <c r="C927" s="179">
        <v>5792</v>
      </c>
      <c r="D927" s="176">
        <f t="shared" si="21"/>
        <v>0.43673654049163</v>
      </c>
    </row>
    <row r="928" ht="15" spans="1:4">
      <c r="A928" s="207" t="s">
        <v>675</v>
      </c>
      <c r="B928" s="208">
        <v>2765</v>
      </c>
      <c r="C928" s="180">
        <v>1854</v>
      </c>
      <c r="D928" s="176">
        <f t="shared" si="21"/>
        <v>0.670524412296564</v>
      </c>
    </row>
    <row r="929" ht="15" spans="1:4">
      <c r="A929" s="207" t="s">
        <v>676</v>
      </c>
      <c r="B929" s="208"/>
      <c r="C929" s="180"/>
      <c r="D929" s="176" t="e">
        <f t="shared" si="21"/>
        <v>#DIV/0!</v>
      </c>
    </row>
    <row r="930" ht="15" spans="1:4">
      <c r="A930" s="207" t="s">
        <v>677</v>
      </c>
      <c r="B930" s="208"/>
      <c r="C930" s="180"/>
      <c r="D930" s="176" t="e">
        <f t="shared" si="21"/>
        <v>#DIV/0!</v>
      </c>
    </row>
    <row r="931" ht="15" spans="1:4">
      <c r="A931" s="207" t="s">
        <v>803</v>
      </c>
      <c r="B931" s="208">
        <v>6506</v>
      </c>
      <c r="C931" s="180"/>
      <c r="D931" s="176">
        <f t="shared" si="21"/>
        <v>0</v>
      </c>
    </row>
    <row r="932" ht="15" spans="1:4">
      <c r="A932" s="207" t="s">
        <v>804</v>
      </c>
      <c r="B932" s="208">
        <v>296</v>
      </c>
      <c r="C932" s="180">
        <v>670</v>
      </c>
      <c r="D932" s="176">
        <f t="shared" si="21"/>
        <v>2.26351351351351</v>
      </c>
    </row>
    <row r="933" ht="15" spans="1:4">
      <c r="A933" s="207" t="s">
        <v>805</v>
      </c>
      <c r="B933" s="208"/>
      <c r="C933" s="180"/>
      <c r="D933" s="176" t="e">
        <f t="shared" si="21"/>
        <v>#DIV/0!</v>
      </c>
    </row>
    <row r="934" ht="15" spans="1:4">
      <c r="A934" s="207" t="s">
        <v>806</v>
      </c>
      <c r="B934" s="208"/>
      <c r="C934" s="180"/>
      <c r="D934" s="176" t="e">
        <f t="shared" si="21"/>
        <v>#DIV/0!</v>
      </c>
    </row>
    <row r="935" ht="15" spans="1:4">
      <c r="A935" s="207" t="s">
        <v>807</v>
      </c>
      <c r="B935" s="208"/>
      <c r="C935" s="180"/>
      <c r="D935" s="176" t="e">
        <f t="shared" si="21"/>
        <v>#DIV/0!</v>
      </c>
    </row>
    <row r="936" ht="15" spans="1:4">
      <c r="A936" s="207" t="s">
        <v>808</v>
      </c>
      <c r="B936" s="208">
        <v>50</v>
      </c>
      <c r="C936" s="180"/>
      <c r="D936" s="176">
        <f t="shared" si="21"/>
        <v>0</v>
      </c>
    </row>
    <row r="937" ht="15" spans="1:4">
      <c r="A937" s="207" t="s">
        <v>809</v>
      </c>
      <c r="B937" s="208"/>
      <c r="C937" s="180"/>
      <c r="D937" s="176" t="e">
        <f t="shared" si="21"/>
        <v>#DIV/0!</v>
      </c>
    </row>
    <row r="938" ht="15" spans="1:4">
      <c r="A938" s="207" t="s">
        <v>810</v>
      </c>
      <c r="B938" s="208"/>
      <c r="C938" s="180"/>
      <c r="D938" s="176" t="e">
        <f t="shared" si="21"/>
        <v>#DIV/0!</v>
      </c>
    </row>
    <row r="939" ht="15" spans="1:4">
      <c r="A939" s="207" t="s">
        <v>811</v>
      </c>
      <c r="B939" s="208"/>
      <c r="C939" s="180"/>
      <c r="D939" s="176" t="e">
        <f t="shared" si="21"/>
        <v>#DIV/0!</v>
      </c>
    </row>
    <row r="940" ht="15" spans="1:4">
      <c r="A940" s="207" t="s">
        <v>812</v>
      </c>
      <c r="B940" s="208"/>
      <c r="C940" s="180"/>
      <c r="D940" s="176" t="e">
        <f t="shared" si="21"/>
        <v>#DIV/0!</v>
      </c>
    </row>
    <row r="941" ht="15" spans="1:4">
      <c r="A941" s="207" t="s">
        <v>813</v>
      </c>
      <c r="B941" s="208"/>
      <c r="C941" s="180"/>
      <c r="D941" s="176" t="e">
        <f t="shared" si="21"/>
        <v>#DIV/0!</v>
      </c>
    </row>
    <row r="942" ht="15" spans="1:4">
      <c r="A942" s="207" t="s">
        <v>814</v>
      </c>
      <c r="B942" s="208"/>
      <c r="C942" s="180"/>
      <c r="D942" s="176" t="e">
        <f t="shared" si="21"/>
        <v>#DIV/0!</v>
      </c>
    </row>
    <row r="943" ht="15" spans="1:4">
      <c r="A943" s="207" t="s">
        <v>815</v>
      </c>
      <c r="B943" s="208"/>
      <c r="C943" s="180"/>
      <c r="D943" s="176" t="e">
        <f t="shared" si="21"/>
        <v>#DIV/0!</v>
      </c>
    </row>
    <row r="944" ht="15" spans="1:4">
      <c r="A944" s="207" t="s">
        <v>816</v>
      </c>
      <c r="B944" s="208"/>
      <c r="C944" s="180"/>
      <c r="D944" s="176" t="e">
        <f t="shared" si="21"/>
        <v>#DIV/0!</v>
      </c>
    </row>
    <row r="945" ht="15" spans="1:4">
      <c r="A945" s="207" t="s">
        <v>817</v>
      </c>
      <c r="B945" s="208"/>
      <c r="C945" s="180"/>
      <c r="D945" s="176" t="e">
        <f t="shared" si="21"/>
        <v>#DIV/0!</v>
      </c>
    </row>
    <row r="946" ht="15" spans="1:4">
      <c r="A946" s="207" t="s">
        <v>818</v>
      </c>
      <c r="B946" s="208"/>
      <c r="C946" s="180"/>
      <c r="D946" s="176" t="e">
        <f t="shared" si="21"/>
        <v>#DIV/0!</v>
      </c>
    </row>
    <row r="947" ht="15" spans="1:4">
      <c r="A947" s="207" t="s">
        <v>819</v>
      </c>
      <c r="B947" s="208"/>
      <c r="C947" s="180"/>
      <c r="D947" s="176" t="e">
        <f t="shared" si="21"/>
        <v>#DIV/0!</v>
      </c>
    </row>
    <row r="948" ht="15" spans="1:4">
      <c r="A948" s="207" t="s">
        <v>820</v>
      </c>
      <c r="B948" s="208">
        <v>80</v>
      </c>
      <c r="C948" s="180"/>
      <c r="D948" s="176">
        <f t="shared" ref="D948:D1011" si="22">C948/B948</f>
        <v>0</v>
      </c>
    </row>
    <row r="949" ht="15" spans="1:4">
      <c r="A949" s="207" t="s">
        <v>821</v>
      </c>
      <c r="B949" s="208">
        <v>3565</v>
      </c>
      <c r="C949" s="180">
        <v>3268</v>
      </c>
      <c r="D949" s="176">
        <f t="shared" si="22"/>
        <v>0.916690042075736</v>
      </c>
    </row>
    <row r="950" ht="15" spans="1:4">
      <c r="A950" s="207" t="s">
        <v>822</v>
      </c>
      <c r="B950" s="208"/>
      <c r="C950" s="179">
        <v>0</v>
      </c>
      <c r="D950" s="176" t="e">
        <f t="shared" si="22"/>
        <v>#DIV/0!</v>
      </c>
    </row>
    <row r="951" ht="15" spans="1:4">
      <c r="A951" s="207" t="s">
        <v>675</v>
      </c>
      <c r="B951" s="208"/>
      <c r="C951" s="180"/>
      <c r="D951" s="176" t="e">
        <f t="shared" si="22"/>
        <v>#DIV/0!</v>
      </c>
    </row>
    <row r="952" ht="15" spans="1:4">
      <c r="A952" s="207" t="s">
        <v>676</v>
      </c>
      <c r="B952" s="208"/>
      <c r="C952" s="180"/>
      <c r="D952" s="176" t="e">
        <f t="shared" si="22"/>
        <v>#DIV/0!</v>
      </c>
    </row>
    <row r="953" ht="15" spans="1:4">
      <c r="A953" s="207" t="s">
        <v>677</v>
      </c>
      <c r="B953" s="208"/>
      <c r="C953" s="180"/>
      <c r="D953" s="176" t="e">
        <f t="shared" si="22"/>
        <v>#DIV/0!</v>
      </c>
    </row>
    <row r="954" ht="15" spans="1:4">
      <c r="A954" s="207" t="s">
        <v>823</v>
      </c>
      <c r="B954" s="208"/>
      <c r="C954" s="180"/>
      <c r="D954" s="176" t="e">
        <f t="shared" si="22"/>
        <v>#DIV/0!</v>
      </c>
    </row>
    <row r="955" ht="15" spans="1:4">
      <c r="A955" s="207" t="s">
        <v>824</v>
      </c>
      <c r="B955" s="208"/>
      <c r="C955" s="180"/>
      <c r="D955" s="176" t="e">
        <f t="shared" si="22"/>
        <v>#DIV/0!</v>
      </c>
    </row>
    <row r="956" ht="15" spans="1:4">
      <c r="A956" s="207" t="s">
        <v>825</v>
      </c>
      <c r="B956" s="208"/>
      <c r="C956" s="180"/>
      <c r="D956" s="176" t="e">
        <f t="shared" si="22"/>
        <v>#DIV/0!</v>
      </c>
    </row>
    <row r="957" ht="15" spans="1:4">
      <c r="A957" s="207" t="s">
        <v>826</v>
      </c>
      <c r="B957" s="208"/>
      <c r="C957" s="180"/>
      <c r="D957" s="176" t="e">
        <f t="shared" si="22"/>
        <v>#DIV/0!</v>
      </c>
    </row>
    <row r="958" ht="15" spans="1:4">
      <c r="A958" s="207" t="s">
        <v>827</v>
      </c>
      <c r="B958" s="208"/>
      <c r="C958" s="180"/>
      <c r="D958" s="176" t="e">
        <f t="shared" si="22"/>
        <v>#DIV/0!</v>
      </c>
    </row>
    <row r="959" ht="15" spans="1:4">
      <c r="A959" s="207" t="s">
        <v>828</v>
      </c>
      <c r="B959" s="208"/>
      <c r="C959" s="180"/>
      <c r="D959" s="176" t="e">
        <f t="shared" si="22"/>
        <v>#DIV/0!</v>
      </c>
    </row>
    <row r="960" ht="15" spans="1:4">
      <c r="A960" s="207" t="s">
        <v>829</v>
      </c>
      <c r="B960" s="208"/>
      <c r="C960" s="179">
        <v>0</v>
      </c>
      <c r="D960" s="176" t="e">
        <f t="shared" si="22"/>
        <v>#DIV/0!</v>
      </c>
    </row>
    <row r="961" ht="15" spans="1:4">
      <c r="A961" s="207" t="s">
        <v>675</v>
      </c>
      <c r="B961" s="208"/>
      <c r="C961" s="180"/>
      <c r="D961" s="176" t="e">
        <f t="shared" si="22"/>
        <v>#DIV/0!</v>
      </c>
    </row>
    <row r="962" ht="15" spans="1:4">
      <c r="A962" s="207" t="s">
        <v>676</v>
      </c>
      <c r="B962" s="208"/>
      <c r="C962" s="180"/>
      <c r="D962" s="176" t="e">
        <f t="shared" si="22"/>
        <v>#DIV/0!</v>
      </c>
    </row>
    <row r="963" ht="15" spans="1:4">
      <c r="A963" s="207" t="s">
        <v>677</v>
      </c>
      <c r="B963" s="208"/>
      <c r="C963" s="180"/>
      <c r="D963" s="176" t="e">
        <f t="shared" si="22"/>
        <v>#DIV/0!</v>
      </c>
    </row>
    <row r="964" ht="15" spans="1:4">
      <c r="A964" s="207" t="s">
        <v>830</v>
      </c>
      <c r="B964" s="208"/>
      <c r="C964" s="180"/>
      <c r="D964" s="176" t="e">
        <f t="shared" si="22"/>
        <v>#DIV/0!</v>
      </c>
    </row>
    <row r="965" ht="15" spans="1:4">
      <c r="A965" s="207" t="s">
        <v>831</v>
      </c>
      <c r="B965" s="208"/>
      <c r="C965" s="180"/>
      <c r="D965" s="176" t="e">
        <f t="shared" si="22"/>
        <v>#DIV/0!</v>
      </c>
    </row>
    <row r="966" ht="15" spans="1:4">
      <c r="A966" s="207" t="s">
        <v>832</v>
      </c>
      <c r="B966" s="208"/>
      <c r="C966" s="180"/>
      <c r="D966" s="176" t="e">
        <f t="shared" si="22"/>
        <v>#DIV/0!</v>
      </c>
    </row>
    <row r="967" ht="15" spans="1:4">
      <c r="A967" s="207" t="s">
        <v>833</v>
      </c>
      <c r="B967" s="208"/>
      <c r="C967" s="180"/>
      <c r="D967" s="176" t="e">
        <f t="shared" si="22"/>
        <v>#DIV/0!</v>
      </c>
    </row>
    <row r="968" ht="15" spans="1:4">
      <c r="A968" s="207" t="s">
        <v>834</v>
      </c>
      <c r="B968" s="208"/>
      <c r="C968" s="180"/>
      <c r="D968" s="176" t="e">
        <f t="shared" si="22"/>
        <v>#DIV/0!</v>
      </c>
    </row>
    <row r="969" ht="15" spans="1:4">
      <c r="A969" s="207" t="s">
        <v>835</v>
      </c>
      <c r="B969" s="208"/>
      <c r="C969" s="180"/>
      <c r="D969" s="176" t="e">
        <f t="shared" si="22"/>
        <v>#DIV/0!</v>
      </c>
    </row>
    <row r="970" ht="15" spans="1:4">
      <c r="A970" s="207" t="s">
        <v>836</v>
      </c>
      <c r="B970" s="208">
        <v>2151</v>
      </c>
      <c r="C970" s="179">
        <v>673</v>
      </c>
      <c r="D970" s="176">
        <f t="shared" si="22"/>
        <v>0.312877731287773</v>
      </c>
    </row>
    <row r="971" ht="15" spans="1:4">
      <c r="A971" s="207" t="s">
        <v>837</v>
      </c>
      <c r="B971" s="208">
        <v>287</v>
      </c>
      <c r="C971" s="180">
        <v>66</v>
      </c>
      <c r="D971" s="176">
        <f t="shared" si="22"/>
        <v>0.229965156794425</v>
      </c>
    </row>
    <row r="972" ht="15" spans="1:4">
      <c r="A972" s="207" t="s">
        <v>838</v>
      </c>
      <c r="B972" s="208">
        <v>970</v>
      </c>
      <c r="C972" s="180">
        <v>607</v>
      </c>
      <c r="D972" s="176">
        <f t="shared" si="22"/>
        <v>0.625773195876289</v>
      </c>
    </row>
    <row r="973" ht="15" spans="1:4">
      <c r="A973" s="207" t="s">
        <v>839</v>
      </c>
      <c r="B973" s="208">
        <v>86</v>
      </c>
      <c r="C973" s="180"/>
      <c r="D973" s="176">
        <f t="shared" si="22"/>
        <v>0</v>
      </c>
    </row>
    <row r="974" ht="15" spans="1:4">
      <c r="A974" s="207" t="s">
        <v>840</v>
      </c>
      <c r="B974" s="208">
        <v>808</v>
      </c>
      <c r="C974" s="180"/>
      <c r="D974" s="176">
        <f t="shared" si="22"/>
        <v>0</v>
      </c>
    </row>
    <row r="975" ht="15" spans="1:4">
      <c r="A975" s="207" t="s">
        <v>841</v>
      </c>
      <c r="B975" s="208"/>
      <c r="C975" s="179">
        <v>0</v>
      </c>
      <c r="D975" s="176" t="e">
        <f t="shared" si="22"/>
        <v>#DIV/0!</v>
      </c>
    </row>
    <row r="976" ht="15" spans="1:4">
      <c r="A976" s="207" t="s">
        <v>675</v>
      </c>
      <c r="B976" s="208"/>
      <c r="C976" s="180"/>
      <c r="D976" s="176" t="e">
        <f t="shared" si="22"/>
        <v>#DIV/0!</v>
      </c>
    </row>
    <row r="977" ht="15" spans="1:4">
      <c r="A977" s="207" t="s">
        <v>676</v>
      </c>
      <c r="B977" s="208"/>
      <c r="C977" s="180"/>
      <c r="D977" s="176" t="e">
        <f t="shared" si="22"/>
        <v>#DIV/0!</v>
      </c>
    </row>
    <row r="978" ht="15" spans="1:4">
      <c r="A978" s="207" t="s">
        <v>677</v>
      </c>
      <c r="B978" s="208"/>
      <c r="C978" s="180"/>
      <c r="D978" s="176" t="e">
        <f t="shared" si="22"/>
        <v>#DIV/0!</v>
      </c>
    </row>
    <row r="979" ht="15" spans="1:4">
      <c r="A979" s="207" t="s">
        <v>827</v>
      </c>
      <c r="B979" s="208"/>
      <c r="C979" s="180"/>
      <c r="D979" s="176" t="e">
        <f t="shared" si="22"/>
        <v>#DIV/0!</v>
      </c>
    </row>
    <row r="980" ht="15" spans="1:4">
      <c r="A980" s="207" t="s">
        <v>842</v>
      </c>
      <c r="B980" s="208"/>
      <c r="C980" s="180"/>
      <c r="D980" s="176" t="e">
        <f t="shared" si="22"/>
        <v>#DIV/0!</v>
      </c>
    </row>
    <row r="981" ht="15" spans="1:4">
      <c r="A981" s="207" t="s">
        <v>843</v>
      </c>
      <c r="B981" s="208"/>
      <c r="C981" s="180"/>
      <c r="D981" s="176" t="e">
        <f t="shared" si="22"/>
        <v>#DIV/0!</v>
      </c>
    </row>
    <row r="982" ht="15" spans="1:4">
      <c r="A982" s="207" t="s">
        <v>844</v>
      </c>
      <c r="B982" s="208">
        <v>5137</v>
      </c>
      <c r="C982" s="179">
        <v>3274</v>
      </c>
      <c r="D982" s="176">
        <f t="shared" si="22"/>
        <v>0.637336967101421</v>
      </c>
    </row>
    <row r="983" ht="15" spans="1:4">
      <c r="A983" s="207" t="s">
        <v>845</v>
      </c>
      <c r="B983" s="208"/>
      <c r="C983" s="180"/>
      <c r="D983" s="176" t="e">
        <f t="shared" si="22"/>
        <v>#DIV/0!</v>
      </c>
    </row>
    <row r="984" ht="15" spans="1:4">
      <c r="A984" s="207" t="s">
        <v>846</v>
      </c>
      <c r="B984" s="208">
        <v>3643</v>
      </c>
      <c r="C984" s="180">
        <v>2000</v>
      </c>
      <c r="D984" s="176">
        <f t="shared" si="22"/>
        <v>0.548998078506725</v>
      </c>
    </row>
    <row r="985" ht="15" spans="1:4">
      <c r="A985" s="207" t="s">
        <v>847</v>
      </c>
      <c r="B985" s="208"/>
      <c r="C985" s="180"/>
      <c r="D985" s="176" t="e">
        <f t="shared" si="22"/>
        <v>#DIV/0!</v>
      </c>
    </row>
    <row r="986" ht="15" spans="1:4">
      <c r="A986" s="207" t="s">
        <v>848</v>
      </c>
      <c r="B986" s="208">
        <v>1494</v>
      </c>
      <c r="C986" s="180">
        <v>1274</v>
      </c>
      <c r="D986" s="176">
        <f t="shared" si="22"/>
        <v>0.852744310575636</v>
      </c>
    </row>
    <row r="987" ht="15" spans="1:4">
      <c r="A987" s="207" t="s">
        <v>849</v>
      </c>
      <c r="B987" s="208">
        <v>51</v>
      </c>
      <c r="C987" s="179">
        <v>0</v>
      </c>
      <c r="D987" s="176">
        <f t="shared" si="22"/>
        <v>0</v>
      </c>
    </row>
    <row r="988" ht="15" spans="1:4">
      <c r="A988" s="207" t="s">
        <v>850</v>
      </c>
      <c r="B988" s="208">
        <v>51</v>
      </c>
      <c r="C988" s="180"/>
      <c r="D988" s="176">
        <f t="shared" si="22"/>
        <v>0</v>
      </c>
    </row>
    <row r="989" ht="15" spans="1:4">
      <c r="A989" s="207" t="s">
        <v>851</v>
      </c>
      <c r="B989" s="208"/>
      <c r="C989" s="180"/>
      <c r="D989" s="176" t="e">
        <f t="shared" si="22"/>
        <v>#DIV/0!</v>
      </c>
    </row>
    <row r="990" ht="15" spans="1:4">
      <c r="A990" s="207" t="s">
        <v>852</v>
      </c>
      <c r="B990" s="208">
        <v>3051</v>
      </c>
      <c r="C990" s="197">
        <v>3391</v>
      </c>
      <c r="D990" s="176">
        <f t="shared" si="22"/>
        <v>1.11143887250082</v>
      </c>
    </row>
    <row r="991" ht="15" spans="1:4">
      <c r="A991" s="207" t="s">
        <v>853</v>
      </c>
      <c r="B991" s="208"/>
      <c r="C991" s="179">
        <v>0</v>
      </c>
      <c r="D991" s="176" t="e">
        <f t="shared" si="22"/>
        <v>#DIV/0!</v>
      </c>
    </row>
    <row r="992" ht="15" spans="1:4">
      <c r="A992" s="207" t="s">
        <v>675</v>
      </c>
      <c r="B992" s="208"/>
      <c r="C992" s="180"/>
      <c r="D992" s="176" t="e">
        <f t="shared" si="22"/>
        <v>#DIV/0!</v>
      </c>
    </row>
    <row r="993" ht="15" spans="1:4">
      <c r="A993" s="207" t="s">
        <v>676</v>
      </c>
      <c r="B993" s="208"/>
      <c r="C993" s="180"/>
      <c r="D993" s="176" t="e">
        <f t="shared" si="22"/>
        <v>#DIV/0!</v>
      </c>
    </row>
    <row r="994" ht="15" spans="1:4">
      <c r="A994" s="207" t="s">
        <v>677</v>
      </c>
      <c r="B994" s="208"/>
      <c r="C994" s="180"/>
      <c r="D994" s="176" t="e">
        <f t="shared" si="22"/>
        <v>#DIV/0!</v>
      </c>
    </row>
    <row r="995" ht="15" spans="1:4">
      <c r="A995" s="207" t="s">
        <v>854</v>
      </c>
      <c r="B995" s="208"/>
      <c r="C995" s="180"/>
      <c r="D995" s="176" t="e">
        <f t="shared" si="22"/>
        <v>#DIV/0!</v>
      </c>
    </row>
    <row r="996" ht="15" spans="1:4">
      <c r="A996" s="207" t="s">
        <v>855</v>
      </c>
      <c r="B996" s="208"/>
      <c r="C996" s="180"/>
      <c r="D996" s="176" t="e">
        <f t="shared" si="22"/>
        <v>#DIV/0!</v>
      </c>
    </row>
    <row r="997" ht="15" spans="1:4">
      <c r="A997" s="207" t="s">
        <v>856</v>
      </c>
      <c r="B997" s="208"/>
      <c r="C997" s="180"/>
      <c r="D997" s="176" t="e">
        <f t="shared" si="22"/>
        <v>#DIV/0!</v>
      </c>
    </row>
    <row r="998" ht="15" spans="1:4">
      <c r="A998" s="207" t="s">
        <v>857</v>
      </c>
      <c r="B998" s="208"/>
      <c r="C998" s="180"/>
      <c r="D998" s="176" t="e">
        <f t="shared" si="22"/>
        <v>#DIV/0!</v>
      </c>
    </row>
    <row r="999" ht="15" spans="1:4">
      <c r="A999" s="207" t="s">
        <v>858</v>
      </c>
      <c r="B999" s="208"/>
      <c r="C999" s="180"/>
      <c r="D999" s="176" t="e">
        <f t="shared" si="22"/>
        <v>#DIV/0!</v>
      </c>
    </row>
    <row r="1000" ht="15" spans="1:4">
      <c r="A1000" s="207" t="s">
        <v>859</v>
      </c>
      <c r="B1000" s="208"/>
      <c r="C1000" s="180"/>
      <c r="D1000" s="176" t="e">
        <f t="shared" si="22"/>
        <v>#DIV/0!</v>
      </c>
    </row>
    <row r="1001" ht="15" spans="1:4">
      <c r="A1001" s="207" t="s">
        <v>860</v>
      </c>
      <c r="B1001" s="208"/>
      <c r="C1001" s="179">
        <v>0</v>
      </c>
      <c r="D1001" s="176" t="e">
        <f t="shared" si="22"/>
        <v>#DIV/0!</v>
      </c>
    </row>
    <row r="1002" ht="15" spans="1:4">
      <c r="A1002" s="207" t="s">
        <v>675</v>
      </c>
      <c r="B1002" s="208"/>
      <c r="C1002" s="180"/>
      <c r="D1002" s="176" t="e">
        <f t="shared" si="22"/>
        <v>#DIV/0!</v>
      </c>
    </row>
    <row r="1003" ht="15" spans="1:4">
      <c r="A1003" s="207" t="s">
        <v>676</v>
      </c>
      <c r="B1003" s="208"/>
      <c r="C1003" s="180"/>
      <c r="D1003" s="176" t="e">
        <f t="shared" si="22"/>
        <v>#DIV/0!</v>
      </c>
    </row>
    <row r="1004" ht="15" spans="1:4">
      <c r="A1004" s="207" t="s">
        <v>677</v>
      </c>
      <c r="B1004" s="208"/>
      <c r="C1004" s="180"/>
      <c r="D1004" s="176" t="e">
        <f t="shared" si="22"/>
        <v>#DIV/0!</v>
      </c>
    </row>
    <row r="1005" ht="15" spans="1:4">
      <c r="A1005" s="207" t="s">
        <v>861</v>
      </c>
      <c r="B1005" s="208"/>
      <c r="C1005" s="180"/>
      <c r="D1005" s="176" t="e">
        <f t="shared" si="22"/>
        <v>#DIV/0!</v>
      </c>
    </row>
    <row r="1006" ht="15" spans="1:4">
      <c r="A1006" s="207" t="s">
        <v>862</v>
      </c>
      <c r="B1006" s="208"/>
      <c r="C1006" s="180"/>
      <c r="D1006" s="176" t="e">
        <f t="shared" si="22"/>
        <v>#DIV/0!</v>
      </c>
    </row>
    <row r="1007" ht="15" spans="1:4">
      <c r="A1007" s="207" t="s">
        <v>863</v>
      </c>
      <c r="B1007" s="208"/>
      <c r="C1007" s="180"/>
      <c r="D1007" s="176" t="e">
        <f t="shared" si="22"/>
        <v>#DIV/0!</v>
      </c>
    </row>
    <row r="1008" ht="15" spans="1:4">
      <c r="A1008" s="207" t="s">
        <v>864</v>
      </c>
      <c r="B1008" s="208"/>
      <c r="C1008" s="180"/>
      <c r="D1008" s="176" t="e">
        <f t="shared" si="22"/>
        <v>#DIV/0!</v>
      </c>
    </row>
    <row r="1009" ht="15" spans="1:4">
      <c r="A1009" s="207" t="s">
        <v>865</v>
      </c>
      <c r="B1009" s="208"/>
      <c r="C1009" s="180"/>
      <c r="D1009" s="176" t="e">
        <f t="shared" si="22"/>
        <v>#DIV/0!</v>
      </c>
    </row>
    <row r="1010" ht="15" spans="1:4">
      <c r="A1010" s="207" t="s">
        <v>866</v>
      </c>
      <c r="B1010" s="208"/>
      <c r="C1010" s="180"/>
      <c r="D1010" s="176" t="e">
        <f t="shared" si="22"/>
        <v>#DIV/0!</v>
      </c>
    </row>
    <row r="1011" ht="15" spans="1:4">
      <c r="A1011" s="207" t="s">
        <v>867</v>
      </c>
      <c r="B1011" s="208"/>
      <c r="C1011" s="180"/>
      <c r="D1011" s="176" t="e">
        <f t="shared" si="22"/>
        <v>#DIV/0!</v>
      </c>
    </row>
    <row r="1012" ht="15" spans="1:4">
      <c r="A1012" s="207" t="s">
        <v>868</v>
      </c>
      <c r="B1012" s="208"/>
      <c r="C1012" s="180"/>
      <c r="D1012" s="176" t="e">
        <f t="shared" ref="D1012:D1075" si="23">C1012/B1012</f>
        <v>#DIV/0!</v>
      </c>
    </row>
    <row r="1013" ht="15" spans="1:4">
      <c r="A1013" s="207" t="s">
        <v>869</v>
      </c>
      <c r="B1013" s="208"/>
      <c r="C1013" s="180"/>
      <c r="D1013" s="176" t="e">
        <f t="shared" si="23"/>
        <v>#DIV/0!</v>
      </c>
    </row>
    <row r="1014" ht="15" spans="1:4">
      <c r="A1014" s="207" t="s">
        <v>870</v>
      </c>
      <c r="B1014" s="208"/>
      <c r="C1014" s="180"/>
      <c r="D1014" s="176" t="e">
        <f t="shared" si="23"/>
        <v>#DIV/0!</v>
      </c>
    </row>
    <row r="1015" ht="15" spans="1:4">
      <c r="A1015" s="207" t="s">
        <v>871</v>
      </c>
      <c r="B1015" s="208"/>
      <c r="C1015" s="180"/>
      <c r="D1015" s="176" t="e">
        <f t="shared" si="23"/>
        <v>#DIV/0!</v>
      </c>
    </row>
    <row r="1016" ht="15" spans="1:4">
      <c r="A1016" s="207" t="s">
        <v>872</v>
      </c>
      <c r="B1016" s="208"/>
      <c r="C1016" s="180"/>
      <c r="D1016" s="176" t="e">
        <f t="shared" si="23"/>
        <v>#DIV/0!</v>
      </c>
    </row>
    <row r="1017" ht="15" spans="1:4">
      <c r="A1017" s="207" t="s">
        <v>873</v>
      </c>
      <c r="B1017" s="208"/>
      <c r="C1017" s="179">
        <v>0</v>
      </c>
      <c r="D1017" s="176" t="e">
        <f t="shared" si="23"/>
        <v>#DIV/0!</v>
      </c>
    </row>
    <row r="1018" ht="15" spans="1:4">
      <c r="A1018" s="207" t="s">
        <v>675</v>
      </c>
      <c r="B1018" s="208"/>
      <c r="C1018" s="180"/>
      <c r="D1018" s="176" t="e">
        <f t="shared" si="23"/>
        <v>#DIV/0!</v>
      </c>
    </row>
    <row r="1019" ht="15" spans="1:4">
      <c r="A1019" s="207" t="s">
        <v>676</v>
      </c>
      <c r="B1019" s="208"/>
      <c r="C1019" s="180"/>
      <c r="D1019" s="176" t="e">
        <f t="shared" si="23"/>
        <v>#DIV/0!</v>
      </c>
    </row>
    <row r="1020" ht="15" spans="1:4">
      <c r="A1020" s="207" t="s">
        <v>677</v>
      </c>
      <c r="B1020" s="208"/>
      <c r="C1020" s="180"/>
      <c r="D1020" s="176" t="e">
        <f t="shared" si="23"/>
        <v>#DIV/0!</v>
      </c>
    </row>
    <row r="1021" ht="15" spans="1:4">
      <c r="A1021" s="207" t="s">
        <v>874</v>
      </c>
      <c r="B1021" s="208"/>
      <c r="C1021" s="180"/>
      <c r="D1021" s="176" t="e">
        <f t="shared" si="23"/>
        <v>#DIV/0!</v>
      </c>
    </row>
    <row r="1022" ht="15" spans="1:4">
      <c r="A1022" s="207" t="s">
        <v>875</v>
      </c>
      <c r="B1022" s="208">
        <v>578</v>
      </c>
      <c r="C1022" s="179">
        <v>367</v>
      </c>
      <c r="D1022" s="176">
        <f t="shared" si="23"/>
        <v>0.634948096885813</v>
      </c>
    </row>
    <row r="1023" ht="15" spans="1:4">
      <c r="A1023" s="207" t="s">
        <v>675</v>
      </c>
      <c r="B1023" s="208">
        <v>568</v>
      </c>
      <c r="C1023" s="180">
        <v>367</v>
      </c>
      <c r="D1023" s="176">
        <f t="shared" si="23"/>
        <v>0.64612676056338</v>
      </c>
    </row>
    <row r="1024" ht="15" spans="1:4">
      <c r="A1024" s="207" t="s">
        <v>676</v>
      </c>
      <c r="B1024" s="208"/>
      <c r="C1024" s="180"/>
      <c r="D1024" s="176" t="e">
        <f t="shared" si="23"/>
        <v>#DIV/0!</v>
      </c>
    </row>
    <row r="1025" ht="15" spans="1:4">
      <c r="A1025" s="207" t="s">
        <v>677</v>
      </c>
      <c r="B1025" s="208"/>
      <c r="C1025" s="180"/>
      <c r="D1025" s="176" t="e">
        <f t="shared" si="23"/>
        <v>#DIV/0!</v>
      </c>
    </row>
    <row r="1026" ht="15" spans="1:4">
      <c r="A1026" s="207" t="s">
        <v>876</v>
      </c>
      <c r="B1026" s="208"/>
      <c r="C1026" s="180"/>
      <c r="D1026" s="176" t="e">
        <f t="shared" si="23"/>
        <v>#DIV/0!</v>
      </c>
    </row>
    <row r="1027" ht="15" spans="1:4">
      <c r="A1027" s="207" t="s">
        <v>877</v>
      </c>
      <c r="B1027" s="208"/>
      <c r="C1027" s="180"/>
      <c r="D1027" s="176" t="e">
        <f t="shared" si="23"/>
        <v>#DIV/0!</v>
      </c>
    </row>
    <row r="1028" ht="15" spans="1:4">
      <c r="A1028" s="207" t="s">
        <v>878</v>
      </c>
      <c r="B1028" s="208"/>
      <c r="C1028" s="180"/>
      <c r="D1028" s="176" t="e">
        <f t="shared" si="23"/>
        <v>#DIV/0!</v>
      </c>
    </row>
    <row r="1029" ht="15" spans="1:4">
      <c r="A1029" s="207" t="s">
        <v>879</v>
      </c>
      <c r="B1029" s="208"/>
      <c r="C1029" s="180"/>
      <c r="D1029" s="176" t="e">
        <f t="shared" si="23"/>
        <v>#DIV/0!</v>
      </c>
    </row>
    <row r="1030" ht="15" spans="1:4">
      <c r="A1030" s="207" t="s">
        <v>880</v>
      </c>
      <c r="B1030" s="208"/>
      <c r="C1030" s="180"/>
      <c r="D1030" s="176" t="e">
        <f t="shared" si="23"/>
        <v>#DIV/0!</v>
      </c>
    </row>
    <row r="1031" ht="15" spans="1:4">
      <c r="A1031" s="207" t="s">
        <v>881</v>
      </c>
      <c r="B1031" s="208"/>
      <c r="C1031" s="180"/>
      <c r="D1031" s="176" t="e">
        <f t="shared" si="23"/>
        <v>#DIV/0!</v>
      </c>
    </row>
    <row r="1032" ht="15" spans="1:4">
      <c r="A1032" s="207" t="s">
        <v>882</v>
      </c>
      <c r="B1032" s="208"/>
      <c r="C1032" s="180"/>
      <c r="D1032" s="176" t="e">
        <f t="shared" si="23"/>
        <v>#DIV/0!</v>
      </c>
    </row>
    <row r="1033" ht="15" spans="1:4">
      <c r="A1033" s="207" t="s">
        <v>827</v>
      </c>
      <c r="B1033" s="208"/>
      <c r="C1033" s="180"/>
      <c r="D1033" s="176" t="e">
        <f t="shared" si="23"/>
        <v>#DIV/0!</v>
      </c>
    </row>
    <row r="1034" ht="15" spans="1:4">
      <c r="A1034" s="207" t="s">
        <v>883</v>
      </c>
      <c r="B1034" s="208"/>
      <c r="C1034" s="180"/>
      <c r="D1034" s="176" t="e">
        <f t="shared" si="23"/>
        <v>#DIV/0!</v>
      </c>
    </row>
    <row r="1035" ht="15" spans="1:4">
      <c r="A1035" s="207" t="s">
        <v>884</v>
      </c>
      <c r="B1035" s="208">
        <v>10</v>
      </c>
      <c r="C1035" s="180"/>
      <c r="D1035" s="176">
        <f t="shared" si="23"/>
        <v>0</v>
      </c>
    </row>
    <row r="1036" ht="15" spans="1:4">
      <c r="A1036" s="207" t="s">
        <v>885</v>
      </c>
      <c r="B1036" s="208"/>
      <c r="C1036" s="179">
        <v>0</v>
      </c>
      <c r="D1036" s="176" t="e">
        <f t="shared" si="23"/>
        <v>#DIV/0!</v>
      </c>
    </row>
    <row r="1037" ht="15" spans="1:4">
      <c r="A1037" s="207" t="s">
        <v>675</v>
      </c>
      <c r="B1037" s="208"/>
      <c r="C1037" s="180"/>
      <c r="D1037" s="176" t="e">
        <f t="shared" si="23"/>
        <v>#DIV/0!</v>
      </c>
    </row>
    <row r="1038" ht="15" spans="1:4">
      <c r="A1038" s="207" t="s">
        <v>676</v>
      </c>
      <c r="B1038" s="208"/>
      <c r="C1038" s="180"/>
      <c r="D1038" s="176" t="e">
        <f t="shared" si="23"/>
        <v>#DIV/0!</v>
      </c>
    </row>
    <row r="1039" ht="15" spans="1:4">
      <c r="A1039" s="207" t="s">
        <v>677</v>
      </c>
      <c r="B1039" s="208"/>
      <c r="C1039" s="180"/>
      <c r="D1039" s="176" t="e">
        <f t="shared" si="23"/>
        <v>#DIV/0!</v>
      </c>
    </row>
    <row r="1040" ht="15" spans="1:4">
      <c r="A1040" s="207" t="s">
        <v>886</v>
      </c>
      <c r="B1040" s="208"/>
      <c r="C1040" s="180"/>
      <c r="D1040" s="176" t="e">
        <f t="shared" si="23"/>
        <v>#DIV/0!</v>
      </c>
    </row>
    <row r="1041" ht="15" spans="1:4">
      <c r="A1041" s="205" t="s">
        <v>887</v>
      </c>
      <c r="B1041" s="206"/>
      <c r="C1041" s="180"/>
      <c r="D1041" s="176" t="e">
        <f t="shared" si="23"/>
        <v>#DIV/0!</v>
      </c>
    </row>
    <row r="1042" ht="15" spans="1:4">
      <c r="A1042" s="207" t="s">
        <v>888</v>
      </c>
      <c r="B1042" s="208"/>
      <c r="C1042" s="180"/>
      <c r="D1042" s="176" t="e">
        <f t="shared" si="23"/>
        <v>#DIV/0!</v>
      </c>
    </row>
    <row r="1043" ht="15" spans="1:4">
      <c r="A1043" s="207" t="s">
        <v>889</v>
      </c>
      <c r="B1043" s="208">
        <v>2428</v>
      </c>
      <c r="C1043" s="179">
        <v>2975</v>
      </c>
      <c r="D1043" s="176">
        <f t="shared" si="23"/>
        <v>1.22528830313015</v>
      </c>
    </row>
    <row r="1044" ht="15" spans="1:4">
      <c r="A1044" s="207" t="s">
        <v>675</v>
      </c>
      <c r="B1044" s="208">
        <v>444</v>
      </c>
      <c r="C1044" s="180">
        <v>10</v>
      </c>
      <c r="D1044" s="176">
        <f t="shared" si="23"/>
        <v>0.0225225225225225</v>
      </c>
    </row>
    <row r="1045" ht="15" spans="1:4">
      <c r="A1045" s="207" t="s">
        <v>676</v>
      </c>
      <c r="B1045" s="208"/>
      <c r="C1045" s="180"/>
      <c r="D1045" s="176" t="e">
        <f t="shared" si="23"/>
        <v>#DIV/0!</v>
      </c>
    </row>
    <row r="1046" ht="15" spans="1:4">
      <c r="A1046" s="207" t="s">
        <v>677</v>
      </c>
      <c r="B1046" s="208"/>
      <c r="C1046" s="180"/>
      <c r="D1046" s="176" t="e">
        <f t="shared" si="23"/>
        <v>#DIV/0!</v>
      </c>
    </row>
    <row r="1047" ht="15" spans="1:4">
      <c r="A1047" s="207" t="s">
        <v>890</v>
      </c>
      <c r="B1047" s="208"/>
      <c r="C1047" s="180"/>
      <c r="D1047" s="176" t="e">
        <f t="shared" si="23"/>
        <v>#DIV/0!</v>
      </c>
    </row>
    <row r="1048" ht="15" spans="1:4">
      <c r="A1048" s="207" t="s">
        <v>891</v>
      </c>
      <c r="B1048" s="208">
        <v>1926</v>
      </c>
      <c r="C1048" s="180">
        <v>2965</v>
      </c>
      <c r="D1048" s="176">
        <f t="shared" si="23"/>
        <v>1.53946002076843</v>
      </c>
    </row>
    <row r="1049" ht="15" spans="1:4">
      <c r="A1049" s="207" t="s">
        <v>892</v>
      </c>
      <c r="B1049" s="208">
        <v>58</v>
      </c>
      <c r="C1049" s="180"/>
      <c r="D1049" s="176">
        <f t="shared" si="23"/>
        <v>0</v>
      </c>
    </row>
    <row r="1050" ht="15" spans="1:4">
      <c r="A1050" s="207" t="s">
        <v>893</v>
      </c>
      <c r="B1050" s="208">
        <v>45</v>
      </c>
      <c r="C1050" s="179">
        <v>49</v>
      </c>
      <c r="D1050" s="176">
        <f t="shared" si="23"/>
        <v>1.08888888888889</v>
      </c>
    </row>
    <row r="1051" ht="15" spans="1:4">
      <c r="A1051" s="207" t="s">
        <v>894</v>
      </c>
      <c r="B1051" s="208"/>
      <c r="C1051" s="180"/>
      <c r="D1051" s="176" t="e">
        <f t="shared" si="23"/>
        <v>#DIV/0!</v>
      </c>
    </row>
    <row r="1052" ht="15" spans="1:4">
      <c r="A1052" s="207" t="s">
        <v>895</v>
      </c>
      <c r="B1052" s="208">
        <v>35</v>
      </c>
      <c r="C1052" s="180"/>
      <c r="D1052" s="176">
        <f t="shared" si="23"/>
        <v>0</v>
      </c>
    </row>
    <row r="1053" ht="15" spans="1:4">
      <c r="A1053" s="207" t="s">
        <v>896</v>
      </c>
      <c r="B1053" s="208"/>
      <c r="C1053" s="180"/>
      <c r="D1053" s="176" t="e">
        <f t="shared" si="23"/>
        <v>#DIV/0!</v>
      </c>
    </row>
    <row r="1054" ht="15" spans="1:4">
      <c r="A1054" s="207" t="s">
        <v>897</v>
      </c>
      <c r="B1054" s="208"/>
      <c r="C1054" s="180"/>
      <c r="D1054" s="176" t="e">
        <f t="shared" si="23"/>
        <v>#DIV/0!</v>
      </c>
    </row>
    <row r="1055" ht="15" spans="1:4">
      <c r="A1055" s="207" t="s">
        <v>898</v>
      </c>
      <c r="B1055" s="208">
        <v>10</v>
      </c>
      <c r="C1055" s="180">
        <v>49</v>
      </c>
      <c r="D1055" s="176">
        <f t="shared" si="23"/>
        <v>4.9</v>
      </c>
    </row>
    <row r="1056" ht="15" spans="1:4">
      <c r="A1056" s="207" t="s">
        <v>899</v>
      </c>
      <c r="B1056" s="208">
        <v>1522</v>
      </c>
      <c r="C1056" s="197">
        <v>499</v>
      </c>
      <c r="D1056" s="176">
        <f t="shared" si="23"/>
        <v>0.327858081471748</v>
      </c>
    </row>
    <row r="1057" ht="15" spans="1:4">
      <c r="A1057" s="207" t="s">
        <v>900</v>
      </c>
      <c r="B1057" s="208">
        <v>853</v>
      </c>
      <c r="C1057" s="179">
        <v>282</v>
      </c>
      <c r="D1057" s="176">
        <f t="shared" si="23"/>
        <v>0.330597889800703</v>
      </c>
    </row>
    <row r="1058" ht="15" spans="1:4">
      <c r="A1058" s="207" t="s">
        <v>675</v>
      </c>
      <c r="B1058" s="208">
        <v>461</v>
      </c>
      <c r="C1058" s="180">
        <v>190</v>
      </c>
      <c r="D1058" s="176">
        <f t="shared" si="23"/>
        <v>0.412147505422993</v>
      </c>
    </row>
    <row r="1059" ht="15" spans="1:4">
      <c r="A1059" s="207" t="s">
        <v>676</v>
      </c>
      <c r="B1059" s="208"/>
      <c r="C1059" s="180"/>
      <c r="D1059" s="176" t="e">
        <f t="shared" si="23"/>
        <v>#DIV/0!</v>
      </c>
    </row>
    <row r="1060" ht="15" spans="1:4">
      <c r="A1060" s="207" t="s">
        <v>677</v>
      </c>
      <c r="B1060" s="208"/>
      <c r="C1060" s="180"/>
      <c r="D1060" s="176" t="e">
        <f t="shared" si="23"/>
        <v>#DIV/0!</v>
      </c>
    </row>
    <row r="1061" ht="15" spans="1:4">
      <c r="A1061" s="207" t="s">
        <v>901</v>
      </c>
      <c r="B1061" s="208"/>
      <c r="C1061" s="180"/>
      <c r="D1061" s="176" t="e">
        <f t="shared" si="23"/>
        <v>#DIV/0!</v>
      </c>
    </row>
    <row r="1062" ht="15" spans="1:4">
      <c r="A1062" s="207" t="s">
        <v>902</v>
      </c>
      <c r="B1062" s="208"/>
      <c r="C1062" s="180"/>
      <c r="D1062" s="176" t="e">
        <f t="shared" si="23"/>
        <v>#DIV/0!</v>
      </c>
    </row>
    <row r="1063" ht="15" spans="1:4">
      <c r="A1063" s="207" t="s">
        <v>903</v>
      </c>
      <c r="B1063" s="208"/>
      <c r="C1063" s="180"/>
      <c r="D1063" s="176" t="e">
        <f t="shared" si="23"/>
        <v>#DIV/0!</v>
      </c>
    </row>
    <row r="1064" ht="15" spans="1:4">
      <c r="A1064" s="207" t="s">
        <v>904</v>
      </c>
      <c r="B1064" s="208"/>
      <c r="C1064" s="180"/>
      <c r="D1064" s="176" t="e">
        <f t="shared" si="23"/>
        <v>#DIV/0!</v>
      </c>
    </row>
    <row r="1065" ht="15" spans="1:4">
      <c r="A1065" s="207" t="s">
        <v>694</v>
      </c>
      <c r="B1065" s="208"/>
      <c r="C1065" s="180"/>
      <c r="D1065" s="176" t="e">
        <f t="shared" si="23"/>
        <v>#DIV/0!</v>
      </c>
    </row>
    <row r="1066" ht="15" spans="1:4">
      <c r="A1066" s="207" t="s">
        <v>905</v>
      </c>
      <c r="B1066" s="208">
        <v>392</v>
      </c>
      <c r="C1066" s="180">
        <v>92</v>
      </c>
      <c r="D1066" s="176">
        <f t="shared" si="23"/>
        <v>0.23469387755102</v>
      </c>
    </row>
    <row r="1067" ht="15" spans="1:4">
      <c r="A1067" s="207" t="s">
        <v>906</v>
      </c>
      <c r="B1067" s="208">
        <v>65</v>
      </c>
      <c r="C1067" s="179">
        <v>31</v>
      </c>
      <c r="D1067" s="176">
        <f t="shared" si="23"/>
        <v>0.476923076923077</v>
      </c>
    </row>
    <row r="1068" ht="15" spans="1:4">
      <c r="A1068" s="207" t="s">
        <v>675</v>
      </c>
      <c r="B1068" s="208"/>
      <c r="C1068" s="180"/>
      <c r="D1068" s="176" t="e">
        <f t="shared" si="23"/>
        <v>#DIV/0!</v>
      </c>
    </row>
    <row r="1069" ht="15" spans="1:4">
      <c r="A1069" s="207" t="s">
        <v>676</v>
      </c>
      <c r="B1069" s="208"/>
      <c r="C1069" s="180"/>
      <c r="D1069" s="176" t="e">
        <f t="shared" si="23"/>
        <v>#DIV/0!</v>
      </c>
    </row>
    <row r="1070" ht="15" spans="1:4">
      <c r="A1070" s="207" t="s">
        <v>677</v>
      </c>
      <c r="B1070" s="208"/>
      <c r="C1070" s="180"/>
      <c r="D1070" s="176" t="e">
        <f t="shared" si="23"/>
        <v>#DIV/0!</v>
      </c>
    </row>
    <row r="1071" ht="15" spans="1:4">
      <c r="A1071" s="207" t="s">
        <v>907</v>
      </c>
      <c r="B1071" s="208"/>
      <c r="C1071" s="180"/>
      <c r="D1071" s="176" t="e">
        <f t="shared" si="23"/>
        <v>#DIV/0!</v>
      </c>
    </row>
    <row r="1072" ht="15" spans="1:4">
      <c r="A1072" s="207" t="s">
        <v>908</v>
      </c>
      <c r="B1072" s="208">
        <v>65</v>
      </c>
      <c r="C1072" s="180">
        <v>31</v>
      </c>
      <c r="D1072" s="176">
        <f t="shared" si="23"/>
        <v>0.476923076923077</v>
      </c>
    </row>
    <row r="1073" ht="15" spans="1:4">
      <c r="A1073" s="207" t="s">
        <v>909</v>
      </c>
      <c r="B1073" s="208">
        <v>604</v>
      </c>
      <c r="C1073" s="179">
        <v>186</v>
      </c>
      <c r="D1073" s="176">
        <f t="shared" si="23"/>
        <v>0.30794701986755</v>
      </c>
    </row>
    <row r="1074" ht="15" spans="1:4">
      <c r="A1074" s="207" t="s">
        <v>910</v>
      </c>
      <c r="B1074" s="208"/>
      <c r="C1074" s="180"/>
      <c r="D1074" s="176" t="e">
        <f t="shared" si="23"/>
        <v>#DIV/0!</v>
      </c>
    </row>
    <row r="1075" ht="15" spans="1:4">
      <c r="A1075" s="207" t="s">
        <v>911</v>
      </c>
      <c r="B1075" s="208">
        <v>604</v>
      </c>
      <c r="C1075" s="180">
        <v>186</v>
      </c>
      <c r="D1075" s="176">
        <f t="shared" si="23"/>
        <v>0.30794701986755</v>
      </c>
    </row>
    <row r="1076" ht="15" spans="1:4">
      <c r="A1076" s="207" t="s">
        <v>912</v>
      </c>
      <c r="B1076" s="208"/>
      <c r="C1076" s="197">
        <v>0</v>
      </c>
      <c r="D1076" s="176" t="e">
        <f t="shared" ref="D1076:D1139" si="24">C1076/B1076</f>
        <v>#DIV/0!</v>
      </c>
    </row>
    <row r="1077" ht="15" spans="1:4">
      <c r="A1077" s="207" t="s">
        <v>913</v>
      </c>
      <c r="B1077" s="208"/>
      <c r="C1077" s="179">
        <v>0</v>
      </c>
      <c r="D1077" s="176" t="e">
        <f t="shared" si="24"/>
        <v>#DIV/0!</v>
      </c>
    </row>
    <row r="1078" ht="15" spans="1:4">
      <c r="A1078" s="207" t="s">
        <v>675</v>
      </c>
      <c r="B1078" s="208"/>
      <c r="C1078" s="180"/>
      <c r="D1078" s="176" t="e">
        <f t="shared" si="24"/>
        <v>#DIV/0!</v>
      </c>
    </row>
    <row r="1079" ht="15" spans="1:4">
      <c r="A1079" s="207" t="s">
        <v>676</v>
      </c>
      <c r="B1079" s="208"/>
      <c r="C1079" s="180"/>
      <c r="D1079" s="176" t="e">
        <f t="shared" si="24"/>
        <v>#DIV/0!</v>
      </c>
    </row>
    <row r="1080" ht="15" spans="1:4">
      <c r="A1080" s="207" t="s">
        <v>677</v>
      </c>
      <c r="B1080" s="208"/>
      <c r="C1080" s="180"/>
      <c r="D1080" s="176" t="e">
        <f t="shared" si="24"/>
        <v>#DIV/0!</v>
      </c>
    </row>
    <row r="1081" ht="15" spans="1:4">
      <c r="A1081" s="207" t="s">
        <v>914</v>
      </c>
      <c r="B1081" s="208"/>
      <c r="C1081" s="180"/>
      <c r="D1081" s="176" t="e">
        <f t="shared" si="24"/>
        <v>#DIV/0!</v>
      </c>
    </row>
    <row r="1082" ht="15" spans="1:4">
      <c r="A1082" s="207" t="s">
        <v>694</v>
      </c>
      <c r="B1082" s="208"/>
      <c r="C1082" s="180"/>
      <c r="D1082" s="176" t="e">
        <f t="shared" si="24"/>
        <v>#DIV/0!</v>
      </c>
    </row>
    <row r="1083" ht="15" spans="1:4">
      <c r="A1083" s="207" t="s">
        <v>915</v>
      </c>
      <c r="B1083" s="208"/>
      <c r="C1083" s="180"/>
      <c r="D1083" s="176" t="e">
        <f t="shared" si="24"/>
        <v>#DIV/0!</v>
      </c>
    </row>
    <row r="1084" ht="15" spans="1:4">
      <c r="A1084" s="207" t="s">
        <v>916</v>
      </c>
      <c r="B1084" s="208"/>
      <c r="C1084" s="179">
        <v>0</v>
      </c>
      <c r="D1084" s="176" t="e">
        <f t="shared" si="24"/>
        <v>#DIV/0!</v>
      </c>
    </row>
    <row r="1085" ht="15" spans="1:4">
      <c r="A1085" s="207" t="s">
        <v>917</v>
      </c>
      <c r="B1085" s="208"/>
      <c r="C1085" s="180"/>
      <c r="D1085" s="176" t="e">
        <f t="shared" si="24"/>
        <v>#DIV/0!</v>
      </c>
    </row>
    <row r="1086" ht="15" spans="1:4">
      <c r="A1086" s="209" t="s">
        <v>918</v>
      </c>
      <c r="B1086" s="210"/>
      <c r="C1086" s="180"/>
      <c r="D1086" s="176" t="e">
        <f t="shared" si="24"/>
        <v>#DIV/0!</v>
      </c>
    </row>
    <row r="1087" ht="15" spans="1:4">
      <c r="A1087" s="207" t="s">
        <v>919</v>
      </c>
      <c r="B1087" s="208"/>
      <c r="C1087" s="180"/>
      <c r="D1087" s="176" t="e">
        <f t="shared" si="24"/>
        <v>#DIV/0!</v>
      </c>
    </row>
    <row r="1088" ht="15" spans="1:4">
      <c r="A1088" s="207" t="s">
        <v>920</v>
      </c>
      <c r="B1088" s="208"/>
      <c r="C1088" s="180"/>
      <c r="D1088" s="176" t="e">
        <f t="shared" si="24"/>
        <v>#DIV/0!</v>
      </c>
    </row>
    <row r="1089" ht="15" spans="1:4">
      <c r="A1089" s="207" t="s">
        <v>921</v>
      </c>
      <c r="B1089" s="208"/>
      <c r="C1089" s="180"/>
      <c r="D1089" s="176" t="e">
        <f t="shared" si="24"/>
        <v>#DIV/0!</v>
      </c>
    </row>
    <row r="1090" ht="15" spans="1:4">
      <c r="A1090" s="207" t="s">
        <v>922</v>
      </c>
      <c r="B1090" s="208"/>
      <c r="C1090" s="180"/>
      <c r="D1090" s="176" t="e">
        <f t="shared" si="24"/>
        <v>#DIV/0!</v>
      </c>
    </row>
    <row r="1091" ht="15" spans="1:4">
      <c r="A1091" s="207" t="s">
        <v>923</v>
      </c>
      <c r="B1091" s="208"/>
      <c r="C1091" s="197">
        <v>0</v>
      </c>
      <c r="D1091" s="176" t="e">
        <f t="shared" si="24"/>
        <v>#DIV/0!</v>
      </c>
    </row>
    <row r="1092" ht="15" spans="1:4">
      <c r="A1092" s="207" t="s">
        <v>924</v>
      </c>
      <c r="B1092" s="208"/>
      <c r="C1092" s="180"/>
      <c r="D1092" s="176" t="e">
        <f t="shared" si="24"/>
        <v>#DIV/0!</v>
      </c>
    </row>
    <row r="1093" ht="15" spans="1:4">
      <c r="A1093" s="207" t="s">
        <v>925</v>
      </c>
      <c r="B1093" s="208"/>
      <c r="C1093" s="180"/>
      <c r="D1093" s="176" t="e">
        <f t="shared" si="24"/>
        <v>#DIV/0!</v>
      </c>
    </row>
    <row r="1094" ht="15" spans="1:4">
      <c r="A1094" s="207" t="s">
        <v>926</v>
      </c>
      <c r="B1094" s="208"/>
      <c r="C1094" s="180"/>
      <c r="D1094" s="176" t="e">
        <f t="shared" si="24"/>
        <v>#DIV/0!</v>
      </c>
    </row>
    <row r="1095" ht="15" spans="1:4">
      <c r="A1095" s="207" t="s">
        <v>927</v>
      </c>
      <c r="B1095" s="208"/>
      <c r="C1095" s="180"/>
      <c r="D1095" s="176" t="e">
        <f t="shared" si="24"/>
        <v>#DIV/0!</v>
      </c>
    </row>
    <row r="1096" ht="15" spans="1:4">
      <c r="A1096" s="207" t="s">
        <v>928</v>
      </c>
      <c r="B1096" s="208"/>
      <c r="C1096" s="180"/>
      <c r="D1096" s="176" t="e">
        <f t="shared" si="24"/>
        <v>#DIV/0!</v>
      </c>
    </row>
    <row r="1097" ht="15" spans="1:4">
      <c r="A1097" s="207" t="s">
        <v>693</v>
      </c>
      <c r="B1097" s="208"/>
      <c r="C1097" s="180"/>
      <c r="D1097" s="176" t="e">
        <f t="shared" si="24"/>
        <v>#DIV/0!</v>
      </c>
    </row>
    <row r="1098" ht="15" spans="1:4">
      <c r="A1098" s="207" t="s">
        <v>929</v>
      </c>
      <c r="B1098" s="208"/>
      <c r="C1098" s="180"/>
      <c r="D1098" s="176" t="e">
        <f t="shared" si="24"/>
        <v>#DIV/0!</v>
      </c>
    </row>
    <row r="1099" ht="15" spans="1:4">
      <c r="A1099" s="207" t="s">
        <v>930</v>
      </c>
      <c r="B1099" s="208"/>
      <c r="C1099" s="180"/>
      <c r="D1099" s="176" t="e">
        <f t="shared" si="24"/>
        <v>#DIV/0!</v>
      </c>
    </row>
    <row r="1100" ht="15" spans="1:4">
      <c r="A1100" s="207" t="s">
        <v>931</v>
      </c>
      <c r="B1100" s="208"/>
      <c r="C1100" s="180"/>
      <c r="D1100" s="176" t="e">
        <f t="shared" si="24"/>
        <v>#DIV/0!</v>
      </c>
    </row>
    <row r="1101" ht="15" spans="1:4">
      <c r="A1101" s="207" t="s">
        <v>932</v>
      </c>
      <c r="B1101" s="208">
        <v>5074</v>
      </c>
      <c r="C1101" s="197">
        <v>3928</v>
      </c>
      <c r="D1101" s="176">
        <f t="shared" si="24"/>
        <v>0.774142688214426</v>
      </c>
    </row>
    <row r="1102" ht="15" spans="1:4">
      <c r="A1102" s="207" t="s">
        <v>933</v>
      </c>
      <c r="B1102" s="208">
        <v>4750</v>
      </c>
      <c r="C1102" s="179">
        <v>3746</v>
      </c>
      <c r="D1102" s="176">
        <f t="shared" si="24"/>
        <v>0.788631578947368</v>
      </c>
    </row>
    <row r="1103" ht="15" spans="1:4">
      <c r="A1103" s="207" t="s">
        <v>675</v>
      </c>
      <c r="B1103" s="208">
        <v>1322</v>
      </c>
      <c r="C1103" s="180">
        <v>1849</v>
      </c>
      <c r="D1103" s="176">
        <f t="shared" si="24"/>
        <v>1.39863842662632</v>
      </c>
    </row>
    <row r="1104" ht="15" spans="1:4">
      <c r="A1104" s="207" t="s">
        <v>676</v>
      </c>
      <c r="B1104" s="208">
        <v>150</v>
      </c>
      <c r="C1104" s="180"/>
      <c r="D1104" s="176">
        <f t="shared" si="24"/>
        <v>0</v>
      </c>
    </row>
    <row r="1105" ht="15" spans="1:4">
      <c r="A1105" s="207" t="s">
        <v>677</v>
      </c>
      <c r="B1105" s="208"/>
      <c r="C1105" s="180"/>
      <c r="D1105" s="176" t="e">
        <f t="shared" si="24"/>
        <v>#DIV/0!</v>
      </c>
    </row>
    <row r="1106" ht="15" spans="1:4">
      <c r="A1106" s="207" t="s">
        <v>934</v>
      </c>
      <c r="B1106" s="208">
        <v>400</v>
      </c>
      <c r="C1106" s="180"/>
      <c r="D1106" s="176">
        <f t="shared" si="24"/>
        <v>0</v>
      </c>
    </row>
    <row r="1107" ht="15" spans="1:4">
      <c r="A1107" s="207" t="s">
        <v>935</v>
      </c>
      <c r="B1107" s="208"/>
      <c r="C1107" s="180"/>
      <c r="D1107" s="176" t="e">
        <f t="shared" si="24"/>
        <v>#DIV/0!</v>
      </c>
    </row>
    <row r="1108" ht="15" spans="1:4">
      <c r="A1108" s="207" t="s">
        <v>936</v>
      </c>
      <c r="B1108" s="208">
        <v>569</v>
      </c>
      <c r="C1108" s="180"/>
      <c r="D1108" s="176">
        <f t="shared" si="24"/>
        <v>0</v>
      </c>
    </row>
    <row r="1109" ht="15" spans="1:4">
      <c r="A1109" s="207" t="s">
        <v>937</v>
      </c>
      <c r="B1109" s="208"/>
      <c r="C1109" s="180"/>
      <c r="D1109" s="176" t="e">
        <f t="shared" si="24"/>
        <v>#DIV/0!</v>
      </c>
    </row>
    <row r="1110" ht="15" spans="1:4">
      <c r="A1110" s="207" t="s">
        <v>938</v>
      </c>
      <c r="B1110" s="208"/>
      <c r="C1110" s="180"/>
      <c r="D1110" s="176" t="e">
        <f t="shared" si="24"/>
        <v>#DIV/0!</v>
      </c>
    </row>
    <row r="1111" ht="15" spans="1:4">
      <c r="A1111" s="207" t="s">
        <v>939</v>
      </c>
      <c r="B1111" s="208"/>
      <c r="C1111" s="180"/>
      <c r="D1111" s="176" t="e">
        <f t="shared" si="24"/>
        <v>#DIV/0!</v>
      </c>
    </row>
    <row r="1112" ht="15" spans="1:4">
      <c r="A1112" s="207" t="s">
        <v>940</v>
      </c>
      <c r="B1112" s="208">
        <v>1589</v>
      </c>
      <c r="C1112" s="180">
        <v>1600</v>
      </c>
      <c r="D1112" s="176">
        <f t="shared" si="24"/>
        <v>1.00692259282568</v>
      </c>
    </row>
    <row r="1113" ht="15" spans="1:4">
      <c r="A1113" s="207" t="s">
        <v>941</v>
      </c>
      <c r="B1113" s="208">
        <v>690</v>
      </c>
      <c r="C1113" s="180"/>
      <c r="D1113" s="176">
        <f t="shared" si="24"/>
        <v>0</v>
      </c>
    </row>
    <row r="1114" ht="15" spans="1:4">
      <c r="A1114" s="207" t="s">
        <v>942</v>
      </c>
      <c r="B1114" s="208"/>
      <c r="C1114" s="180"/>
      <c r="D1114" s="176" t="e">
        <f t="shared" si="24"/>
        <v>#DIV/0!</v>
      </c>
    </row>
    <row r="1115" ht="15" spans="1:4">
      <c r="A1115" s="207" t="s">
        <v>943</v>
      </c>
      <c r="B1115" s="208"/>
      <c r="C1115" s="180"/>
      <c r="D1115" s="176" t="e">
        <f t="shared" si="24"/>
        <v>#DIV/0!</v>
      </c>
    </row>
    <row r="1116" ht="15" spans="1:4">
      <c r="A1116" s="207" t="s">
        <v>944</v>
      </c>
      <c r="B1116" s="208"/>
      <c r="C1116" s="180"/>
      <c r="D1116" s="176" t="e">
        <f t="shared" si="24"/>
        <v>#DIV/0!</v>
      </c>
    </row>
    <row r="1117" ht="15" spans="1:4">
      <c r="A1117" s="207" t="s">
        <v>945</v>
      </c>
      <c r="B1117" s="208"/>
      <c r="C1117" s="180"/>
      <c r="D1117" s="176" t="e">
        <f t="shared" si="24"/>
        <v>#DIV/0!</v>
      </c>
    </row>
    <row r="1118" ht="15" spans="1:4">
      <c r="A1118" s="207" t="s">
        <v>946</v>
      </c>
      <c r="B1118" s="208"/>
      <c r="C1118" s="180"/>
      <c r="D1118" s="176" t="e">
        <f t="shared" si="24"/>
        <v>#DIV/0!</v>
      </c>
    </row>
    <row r="1119" ht="15" spans="1:4">
      <c r="A1119" s="207" t="s">
        <v>694</v>
      </c>
      <c r="B1119" s="208"/>
      <c r="C1119" s="180"/>
      <c r="D1119" s="176" t="e">
        <f t="shared" si="24"/>
        <v>#DIV/0!</v>
      </c>
    </row>
    <row r="1120" ht="15" spans="1:4">
      <c r="A1120" s="207" t="s">
        <v>947</v>
      </c>
      <c r="B1120" s="208">
        <v>30</v>
      </c>
      <c r="C1120" s="180">
        <v>297</v>
      </c>
      <c r="D1120" s="176">
        <f t="shared" si="24"/>
        <v>9.9</v>
      </c>
    </row>
    <row r="1121" ht="15" spans="1:4">
      <c r="A1121" s="207" t="s">
        <v>948</v>
      </c>
      <c r="B1121" s="208"/>
      <c r="C1121" s="179">
        <v>0</v>
      </c>
      <c r="D1121" s="176" t="e">
        <f t="shared" si="24"/>
        <v>#DIV/0!</v>
      </c>
    </row>
    <row r="1122" ht="15" spans="1:4">
      <c r="A1122" s="207" t="s">
        <v>675</v>
      </c>
      <c r="B1122" s="208"/>
      <c r="C1122" s="180"/>
      <c r="D1122" s="176" t="e">
        <f t="shared" si="24"/>
        <v>#DIV/0!</v>
      </c>
    </row>
    <row r="1123" ht="15" spans="1:4">
      <c r="A1123" s="207" t="s">
        <v>676</v>
      </c>
      <c r="B1123" s="208"/>
      <c r="C1123" s="180"/>
      <c r="D1123" s="176" t="e">
        <f t="shared" si="24"/>
        <v>#DIV/0!</v>
      </c>
    </row>
    <row r="1124" ht="15" spans="1:4">
      <c r="A1124" s="207" t="s">
        <v>677</v>
      </c>
      <c r="B1124" s="208"/>
      <c r="C1124" s="180"/>
      <c r="D1124" s="176" t="e">
        <f t="shared" si="24"/>
        <v>#DIV/0!</v>
      </c>
    </row>
    <row r="1125" ht="15" spans="1:4">
      <c r="A1125" s="207" t="s">
        <v>949</v>
      </c>
      <c r="B1125" s="208"/>
      <c r="C1125" s="180"/>
      <c r="D1125" s="176" t="e">
        <f t="shared" si="24"/>
        <v>#DIV/0!</v>
      </c>
    </row>
    <row r="1126" ht="15" spans="1:4">
      <c r="A1126" s="207" t="s">
        <v>950</v>
      </c>
      <c r="B1126" s="208"/>
      <c r="C1126" s="180"/>
      <c r="D1126" s="176" t="e">
        <f t="shared" si="24"/>
        <v>#DIV/0!</v>
      </c>
    </row>
    <row r="1127" ht="15" spans="1:4">
      <c r="A1127" s="207" t="s">
        <v>951</v>
      </c>
      <c r="B1127" s="208"/>
      <c r="C1127" s="180"/>
      <c r="D1127" s="176" t="e">
        <f t="shared" si="24"/>
        <v>#DIV/0!</v>
      </c>
    </row>
    <row r="1128" ht="15" spans="1:4">
      <c r="A1128" s="207" t="s">
        <v>952</v>
      </c>
      <c r="B1128" s="208"/>
      <c r="C1128" s="180"/>
      <c r="D1128" s="176" t="e">
        <f t="shared" si="24"/>
        <v>#DIV/0!</v>
      </c>
    </row>
    <row r="1129" ht="15" spans="1:4">
      <c r="A1129" s="207" t="s">
        <v>953</v>
      </c>
      <c r="B1129" s="208"/>
      <c r="C1129" s="180"/>
      <c r="D1129" s="176" t="e">
        <f t="shared" si="24"/>
        <v>#DIV/0!</v>
      </c>
    </row>
    <row r="1130" ht="15" spans="1:4">
      <c r="A1130" s="207" t="s">
        <v>954</v>
      </c>
      <c r="B1130" s="208"/>
      <c r="C1130" s="180"/>
      <c r="D1130" s="176" t="e">
        <f t="shared" si="24"/>
        <v>#DIV/0!</v>
      </c>
    </row>
    <row r="1131" ht="15" spans="1:4">
      <c r="A1131" s="207" t="s">
        <v>955</v>
      </c>
      <c r="B1131" s="208"/>
      <c r="C1131" s="180"/>
      <c r="D1131" s="176" t="e">
        <f t="shared" si="24"/>
        <v>#DIV/0!</v>
      </c>
    </row>
    <row r="1132" ht="15" spans="1:4">
      <c r="A1132" s="207" t="s">
        <v>956</v>
      </c>
      <c r="B1132" s="208"/>
      <c r="C1132" s="180"/>
      <c r="D1132" s="176" t="e">
        <f t="shared" si="24"/>
        <v>#DIV/0!</v>
      </c>
    </row>
    <row r="1133" ht="15" spans="1:4">
      <c r="A1133" s="207" t="s">
        <v>957</v>
      </c>
      <c r="B1133" s="208"/>
      <c r="C1133" s="180"/>
      <c r="D1133" s="176" t="e">
        <f t="shared" si="24"/>
        <v>#DIV/0!</v>
      </c>
    </row>
    <row r="1134" ht="15" spans="1:4">
      <c r="A1134" s="207" t="s">
        <v>958</v>
      </c>
      <c r="B1134" s="208"/>
      <c r="C1134" s="180"/>
      <c r="D1134" s="176" t="e">
        <f t="shared" si="24"/>
        <v>#DIV/0!</v>
      </c>
    </row>
    <row r="1135" ht="15" spans="1:4">
      <c r="A1135" s="207" t="s">
        <v>959</v>
      </c>
      <c r="B1135" s="208"/>
      <c r="C1135" s="180"/>
      <c r="D1135" s="176" t="e">
        <f t="shared" si="24"/>
        <v>#DIV/0!</v>
      </c>
    </row>
    <row r="1136" ht="15" spans="1:4">
      <c r="A1136" s="207" t="s">
        <v>960</v>
      </c>
      <c r="B1136" s="208"/>
      <c r="C1136" s="180"/>
      <c r="D1136" s="176" t="e">
        <f t="shared" si="24"/>
        <v>#DIV/0!</v>
      </c>
    </row>
    <row r="1137" ht="15" spans="1:4">
      <c r="A1137" s="207" t="s">
        <v>961</v>
      </c>
      <c r="B1137" s="208"/>
      <c r="C1137" s="180"/>
      <c r="D1137" s="176" t="e">
        <f t="shared" si="24"/>
        <v>#DIV/0!</v>
      </c>
    </row>
    <row r="1138" ht="15" spans="1:4">
      <c r="A1138" s="207" t="s">
        <v>694</v>
      </c>
      <c r="B1138" s="208"/>
      <c r="C1138" s="180"/>
      <c r="D1138" s="176" t="e">
        <f t="shared" si="24"/>
        <v>#DIV/0!</v>
      </c>
    </row>
    <row r="1139" ht="15" spans="1:4">
      <c r="A1139" s="207" t="s">
        <v>962</v>
      </c>
      <c r="B1139" s="208"/>
      <c r="C1139" s="180"/>
      <c r="D1139" s="176" t="e">
        <f t="shared" si="24"/>
        <v>#DIV/0!</v>
      </c>
    </row>
    <row r="1140" ht="15" spans="1:4">
      <c r="A1140" s="207" t="s">
        <v>963</v>
      </c>
      <c r="B1140" s="208">
        <v>7</v>
      </c>
      <c r="C1140" s="179">
        <v>0</v>
      </c>
      <c r="D1140" s="176">
        <f t="shared" ref="D1140:D1203" si="25">C1140/B1140</f>
        <v>0</v>
      </c>
    </row>
    <row r="1141" ht="15" spans="1:4">
      <c r="A1141" s="207" t="s">
        <v>675</v>
      </c>
      <c r="B1141" s="208">
        <v>7</v>
      </c>
      <c r="C1141" s="180"/>
      <c r="D1141" s="176">
        <f t="shared" si="25"/>
        <v>0</v>
      </c>
    </row>
    <row r="1142" ht="15" spans="1:4">
      <c r="A1142" s="207" t="s">
        <v>676</v>
      </c>
      <c r="B1142" s="208"/>
      <c r="C1142" s="180"/>
      <c r="D1142" s="176" t="e">
        <f t="shared" si="25"/>
        <v>#DIV/0!</v>
      </c>
    </row>
    <row r="1143" ht="15" spans="1:4">
      <c r="A1143" s="207" t="s">
        <v>677</v>
      </c>
      <c r="B1143" s="208"/>
      <c r="C1143" s="180"/>
      <c r="D1143" s="176" t="e">
        <f t="shared" si="25"/>
        <v>#DIV/0!</v>
      </c>
    </row>
    <row r="1144" ht="15" spans="1:4">
      <c r="A1144" s="207" t="s">
        <v>964</v>
      </c>
      <c r="B1144" s="208"/>
      <c r="C1144" s="180"/>
      <c r="D1144" s="176" t="e">
        <f t="shared" si="25"/>
        <v>#DIV/0!</v>
      </c>
    </row>
    <row r="1145" ht="15" spans="1:4">
      <c r="A1145" s="207" t="s">
        <v>965</v>
      </c>
      <c r="B1145" s="208"/>
      <c r="C1145" s="180"/>
      <c r="D1145" s="176" t="e">
        <f t="shared" si="25"/>
        <v>#DIV/0!</v>
      </c>
    </row>
    <row r="1146" ht="15" spans="1:4">
      <c r="A1146" s="207" t="s">
        <v>966</v>
      </c>
      <c r="B1146" s="208"/>
      <c r="C1146" s="180"/>
      <c r="D1146" s="176" t="e">
        <f t="shared" si="25"/>
        <v>#DIV/0!</v>
      </c>
    </row>
    <row r="1147" ht="15" spans="1:4">
      <c r="A1147" s="207" t="s">
        <v>694</v>
      </c>
      <c r="B1147" s="208"/>
      <c r="C1147" s="180"/>
      <c r="D1147" s="176" t="e">
        <f t="shared" si="25"/>
        <v>#DIV/0!</v>
      </c>
    </row>
    <row r="1148" ht="15" spans="1:4">
      <c r="A1148" s="207" t="s">
        <v>967</v>
      </c>
      <c r="B1148" s="208"/>
      <c r="C1148" s="180"/>
      <c r="D1148" s="176" t="e">
        <f t="shared" si="25"/>
        <v>#DIV/0!</v>
      </c>
    </row>
    <row r="1149" ht="15" spans="1:4">
      <c r="A1149" s="207" t="s">
        <v>968</v>
      </c>
      <c r="B1149" s="208">
        <v>317</v>
      </c>
      <c r="C1149" s="179">
        <v>182</v>
      </c>
      <c r="D1149" s="176">
        <f t="shared" si="25"/>
        <v>0.574132492113565</v>
      </c>
    </row>
    <row r="1150" ht="15" spans="1:4">
      <c r="A1150" s="207" t="s">
        <v>675</v>
      </c>
      <c r="B1150" s="208">
        <v>317</v>
      </c>
      <c r="C1150" s="180">
        <v>182</v>
      </c>
      <c r="D1150" s="176">
        <f t="shared" si="25"/>
        <v>0.574132492113565</v>
      </c>
    </row>
    <row r="1151" ht="15" spans="1:4">
      <c r="A1151" s="207" t="s">
        <v>676</v>
      </c>
      <c r="B1151" s="208"/>
      <c r="C1151" s="180"/>
      <c r="D1151" s="176" t="e">
        <f t="shared" si="25"/>
        <v>#DIV/0!</v>
      </c>
    </row>
    <row r="1152" ht="15" spans="1:4">
      <c r="A1152" s="207" t="s">
        <v>677</v>
      </c>
      <c r="B1152" s="208"/>
      <c r="C1152" s="180"/>
      <c r="D1152" s="176" t="e">
        <f t="shared" si="25"/>
        <v>#DIV/0!</v>
      </c>
    </row>
    <row r="1153" ht="15" spans="1:4">
      <c r="A1153" s="207" t="s">
        <v>969</v>
      </c>
      <c r="B1153" s="208"/>
      <c r="C1153" s="180"/>
      <c r="D1153" s="176" t="e">
        <f t="shared" si="25"/>
        <v>#DIV/0!</v>
      </c>
    </row>
    <row r="1154" ht="15" spans="1:4">
      <c r="A1154" s="207" t="s">
        <v>970</v>
      </c>
      <c r="B1154" s="208"/>
      <c r="C1154" s="180"/>
      <c r="D1154" s="176" t="e">
        <f t="shared" si="25"/>
        <v>#DIV/0!</v>
      </c>
    </row>
    <row r="1155" ht="15" spans="1:4">
      <c r="A1155" s="207" t="s">
        <v>971</v>
      </c>
      <c r="B1155" s="208"/>
      <c r="C1155" s="180"/>
      <c r="D1155" s="176" t="e">
        <f t="shared" si="25"/>
        <v>#DIV/0!</v>
      </c>
    </row>
    <row r="1156" ht="15" spans="1:4">
      <c r="A1156" s="207" t="s">
        <v>972</v>
      </c>
      <c r="B1156" s="208"/>
      <c r="C1156" s="180"/>
      <c r="D1156" s="176" t="e">
        <f t="shared" si="25"/>
        <v>#DIV/0!</v>
      </c>
    </row>
    <row r="1157" ht="15" spans="1:4">
      <c r="A1157" s="207" t="s">
        <v>973</v>
      </c>
      <c r="B1157" s="208"/>
      <c r="C1157" s="180"/>
      <c r="D1157" s="176" t="e">
        <f t="shared" si="25"/>
        <v>#DIV/0!</v>
      </c>
    </row>
    <row r="1158" ht="15" spans="1:4">
      <c r="A1158" s="207" t="s">
        <v>974</v>
      </c>
      <c r="B1158" s="208"/>
      <c r="C1158" s="180"/>
      <c r="D1158" s="176" t="e">
        <f t="shared" si="25"/>
        <v>#DIV/0!</v>
      </c>
    </row>
    <row r="1159" ht="15" spans="1:4">
      <c r="A1159" s="207" t="s">
        <v>975</v>
      </c>
      <c r="B1159" s="208"/>
      <c r="C1159" s="180"/>
      <c r="D1159" s="176" t="e">
        <f t="shared" si="25"/>
        <v>#DIV/0!</v>
      </c>
    </row>
    <row r="1160" ht="15" spans="1:4">
      <c r="A1160" s="207" t="s">
        <v>976</v>
      </c>
      <c r="B1160" s="208"/>
      <c r="C1160" s="180"/>
      <c r="D1160" s="176" t="e">
        <f t="shared" si="25"/>
        <v>#DIV/0!</v>
      </c>
    </row>
    <row r="1161" ht="15" spans="1:4">
      <c r="A1161" s="207" t="s">
        <v>977</v>
      </c>
      <c r="B1161" s="208"/>
      <c r="C1161" s="180"/>
      <c r="D1161" s="176" t="e">
        <f t="shared" si="25"/>
        <v>#DIV/0!</v>
      </c>
    </row>
    <row r="1162" ht="15" spans="1:4">
      <c r="A1162" s="207" t="s">
        <v>978</v>
      </c>
      <c r="B1162" s="208"/>
      <c r="C1162" s="180"/>
      <c r="D1162" s="176" t="e">
        <f t="shared" si="25"/>
        <v>#DIV/0!</v>
      </c>
    </row>
    <row r="1163" ht="15" spans="1:4">
      <c r="A1163" s="207" t="s">
        <v>979</v>
      </c>
      <c r="B1163" s="208"/>
      <c r="C1163" s="180"/>
      <c r="D1163" s="176" t="e">
        <f t="shared" si="25"/>
        <v>#DIV/0!</v>
      </c>
    </row>
    <row r="1164" ht="15" spans="1:4">
      <c r="A1164" s="207" t="s">
        <v>980</v>
      </c>
      <c r="B1164" s="208"/>
      <c r="C1164" s="180"/>
      <c r="D1164" s="176" t="e">
        <f t="shared" si="25"/>
        <v>#DIV/0!</v>
      </c>
    </row>
    <row r="1165" ht="15" spans="1:4">
      <c r="A1165" s="207" t="s">
        <v>981</v>
      </c>
      <c r="B1165" s="208">
        <v>3622</v>
      </c>
      <c r="C1165" s="197">
        <v>12718</v>
      </c>
      <c r="D1165" s="176">
        <f t="shared" si="25"/>
        <v>3.51131971286582</v>
      </c>
    </row>
    <row r="1166" ht="15" spans="1:4">
      <c r="A1166" s="207" t="s">
        <v>982</v>
      </c>
      <c r="B1166" s="208">
        <v>3622</v>
      </c>
      <c r="C1166" s="179">
        <v>8163</v>
      </c>
      <c r="D1166" s="176">
        <f t="shared" si="25"/>
        <v>2.25372722252899</v>
      </c>
    </row>
    <row r="1167" ht="15" spans="1:4">
      <c r="A1167" s="207" t="s">
        <v>983</v>
      </c>
      <c r="B1167" s="208"/>
      <c r="C1167" s="180"/>
      <c r="D1167" s="176" t="e">
        <f t="shared" si="25"/>
        <v>#DIV/0!</v>
      </c>
    </row>
    <row r="1168" ht="15" spans="1:4">
      <c r="A1168" s="207" t="s">
        <v>984</v>
      </c>
      <c r="B1168" s="208"/>
      <c r="C1168" s="180"/>
      <c r="D1168" s="176" t="e">
        <f t="shared" si="25"/>
        <v>#DIV/0!</v>
      </c>
    </row>
    <row r="1169" ht="15" spans="1:4">
      <c r="A1169" s="207" t="s">
        <v>985</v>
      </c>
      <c r="B1169" s="208">
        <v>231</v>
      </c>
      <c r="C1169" s="180">
        <v>1951</v>
      </c>
      <c r="D1169" s="176">
        <f t="shared" si="25"/>
        <v>8.44588744588745</v>
      </c>
    </row>
    <row r="1170" ht="15" spans="1:4">
      <c r="A1170" s="207" t="s">
        <v>986</v>
      </c>
      <c r="B1170" s="208"/>
      <c r="C1170" s="180"/>
      <c r="D1170" s="176" t="e">
        <f t="shared" si="25"/>
        <v>#DIV/0!</v>
      </c>
    </row>
    <row r="1171" ht="15" spans="1:4">
      <c r="A1171" s="207" t="s">
        <v>987</v>
      </c>
      <c r="B1171" s="208">
        <v>1226</v>
      </c>
      <c r="C1171" s="180">
        <v>3750</v>
      </c>
      <c r="D1171" s="176">
        <f t="shared" si="25"/>
        <v>3.05872756933116</v>
      </c>
    </row>
    <row r="1172" ht="15" spans="1:4">
      <c r="A1172" s="207" t="s">
        <v>988</v>
      </c>
      <c r="B1172" s="208">
        <v>2123</v>
      </c>
      <c r="C1172" s="180"/>
      <c r="D1172" s="176">
        <f t="shared" si="25"/>
        <v>0</v>
      </c>
    </row>
    <row r="1173" ht="15" spans="1:4">
      <c r="A1173" s="207" t="s">
        <v>989</v>
      </c>
      <c r="B1173" s="208"/>
      <c r="C1173" s="180"/>
      <c r="D1173" s="176" t="e">
        <f t="shared" si="25"/>
        <v>#DIV/0!</v>
      </c>
    </row>
    <row r="1174" ht="15" spans="1:4">
      <c r="A1174" s="207" t="s">
        <v>990</v>
      </c>
      <c r="B1174" s="208">
        <v>42</v>
      </c>
      <c r="C1174" s="180">
        <v>2462</v>
      </c>
      <c r="D1174" s="176">
        <f t="shared" si="25"/>
        <v>58.6190476190476</v>
      </c>
    </row>
    <row r="1175" ht="15" spans="1:4">
      <c r="A1175" s="207" t="s">
        <v>991</v>
      </c>
      <c r="B1175" s="208"/>
      <c r="C1175" s="179">
        <v>4555</v>
      </c>
      <c r="D1175" s="176" t="e">
        <f t="shared" si="25"/>
        <v>#DIV/0!</v>
      </c>
    </row>
    <row r="1176" ht="15" spans="1:4">
      <c r="A1176" s="207" t="s">
        <v>992</v>
      </c>
      <c r="B1176" s="208"/>
      <c r="C1176" s="180">
        <v>4555</v>
      </c>
      <c r="D1176" s="176" t="e">
        <f t="shared" si="25"/>
        <v>#DIV/0!</v>
      </c>
    </row>
    <row r="1177" ht="15" spans="1:4">
      <c r="A1177" s="207" t="s">
        <v>993</v>
      </c>
      <c r="B1177" s="208"/>
      <c r="C1177" s="180"/>
      <c r="D1177" s="176" t="e">
        <f t="shared" si="25"/>
        <v>#DIV/0!</v>
      </c>
    </row>
    <row r="1178" ht="15" spans="1:4">
      <c r="A1178" s="207" t="s">
        <v>994</v>
      </c>
      <c r="B1178" s="208"/>
      <c r="C1178" s="180"/>
      <c r="D1178" s="176" t="e">
        <f t="shared" si="25"/>
        <v>#DIV/0!</v>
      </c>
    </row>
    <row r="1179" ht="15" spans="1:4">
      <c r="A1179" s="207" t="s">
        <v>995</v>
      </c>
      <c r="B1179" s="208"/>
      <c r="C1179" s="179">
        <v>0</v>
      </c>
      <c r="D1179" s="176" t="e">
        <f t="shared" si="25"/>
        <v>#DIV/0!</v>
      </c>
    </row>
    <row r="1180" ht="15" spans="1:4">
      <c r="A1180" s="207" t="s">
        <v>996</v>
      </c>
      <c r="B1180" s="208"/>
      <c r="C1180" s="180"/>
      <c r="D1180" s="176" t="e">
        <f t="shared" si="25"/>
        <v>#DIV/0!</v>
      </c>
    </row>
    <row r="1181" ht="15" spans="1:4">
      <c r="A1181" s="207" t="s">
        <v>997</v>
      </c>
      <c r="B1181" s="208"/>
      <c r="C1181" s="180"/>
      <c r="D1181" s="176" t="e">
        <f t="shared" si="25"/>
        <v>#DIV/0!</v>
      </c>
    </row>
    <row r="1182" ht="15" spans="1:4">
      <c r="A1182" s="207" t="s">
        <v>998</v>
      </c>
      <c r="B1182" s="208"/>
      <c r="C1182" s="180"/>
      <c r="D1182" s="176" t="e">
        <f t="shared" si="25"/>
        <v>#DIV/0!</v>
      </c>
    </row>
    <row r="1183" ht="15" spans="1:4">
      <c r="A1183" s="207" t="s">
        <v>999</v>
      </c>
      <c r="B1183" s="208">
        <v>429</v>
      </c>
      <c r="C1183" s="197">
        <v>250</v>
      </c>
      <c r="D1183" s="176">
        <f t="shared" si="25"/>
        <v>0.582750582750583</v>
      </c>
    </row>
    <row r="1184" ht="15" spans="1:4">
      <c r="A1184" s="207" t="s">
        <v>1000</v>
      </c>
      <c r="B1184" s="208">
        <v>429</v>
      </c>
      <c r="C1184" s="179">
        <v>250</v>
      </c>
      <c r="D1184" s="176">
        <f t="shared" si="25"/>
        <v>0.582750582750583</v>
      </c>
    </row>
    <row r="1185" ht="15" spans="1:4">
      <c r="A1185" s="207" t="s">
        <v>675</v>
      </c>
      <c r="B1185" s="208">
        <v>105</v>
      </c>
      <c r="C1185" s="180">
        <v>97</v>
      </c>
      <c r="D1185" s="176">
        <f t="shared" si="25"/>
        <v>0.923809523809524</v>
      </c>
    </row>
    <row r="1186" ht="15" spans="1:4">
      <c r="A1186" s="207" t="s">
        <v>676</v>
      </c>
      <c r="B1186" s="208"/>
      <c r="C1186" s="180"/>
      <c r="D1186" s="176" t="e">
        <f t="shared" si="25"/>
        <v>#DIV/0!</v>
      </c>
    </row>
    <row r="1187" ht="15" spans="1:4">
      <c r="A1187" s="207" t="s">
        <v>677</v>
      </c>
      <c r="B1187" s="208"/>
      <c r="C1187" s="180"/>
      <c r="D1187" s="176" t="e">
        <f t="shared" si="25"/>
        <v>#DIV/0!</v>
      </c>
    </row>
    <row r="1188" ht="15" spans="1:4">
      <c r="A1188" s="207" t="s">
        <v>1001</v>
      </c>
      <c r="B1188" s="208"/>
      <c r="C1188" s="180"/>
      <c r="D1188" s="176" t="e">
        <f t="shared" si="25"/>
        <v>#DIV/0!</v>
      </c>
    </row>
    <row r="1189" ht="15" spans="1:4">
      <c r="A1189" s="207" t="s">
        <v>1002</v>
      </c>
      <c r="B1189" s="208"/>
      <c r="C1189" s="180"/>
      <c r="D1189" s="176" t="e">
        <f t="shared" si="25"/>
        <v>#DIV/0!</v>
      </c>
    </row>
    <row r="1190" ht="15" spans="1:4">
      <c r="A1190" s="207" t="s">
        <v>1003</v>
      </c>
      <c r="B1190" s="208"/>
      <c r="C1190" s="180"/>
      <c r="D1190" s="176" t="e">
        <f t="shared" si="25"/>
        <v>#DIV/0!</v>
      </c>
    </row>
    <row r="1191" ht="15" spans="1:4">
      <c r="A1191" s="207" t="s">
        <v>1004</v>
      </c>
      <c r="B1191" s="208"/>
      <c r="C1191" s="180"/>
      <c r="D1191" s="176" t="e">
        <f t="shared" si="25"/>
        <v>#DIV/0!</v>
      </c>
    </row>
    <row r="1192" ht="15" spans="1:4">
      <c r="A1192" s="207" t="s">
        <v>1005</v>
      </c>
      <c r="B1192" s="208"/>
      <c r="C1192" s="180"/>
      <c r="D1192" s="176" t="e">
        <f t="shared" si="25"/>
        <v>#DIV/0!</v>
      </c>
    </row>
    <row r="1193" ht="15" spans="1:4">
      <c r="A1193" s="207" t="s">
        <v>1006</v>
      </c>
      <c r="B1193" s="208"/>
      <c r="C1193" s="180"/>
      <c r="D1193" s="176" t="e">
        <f t="shared" si="25"/>
        <v>#DIV/0!</v>
      </c>
    </row>
    <row r="1194" ht="15" spans="1:4">
      <c r="A1194" s="207" t="s">
        <v>1007</v>
      </c>
      <c r="B1194" s="208"/>
      <c r="C1194" s="180"/>
      <c r="D1194" s="176" t="e">
        <f t="shared" si="25"/>
        <v>#DIV/0!</v>
      </c>
    </row>
    <row r="1195" ht="15" spans="1:4">
      <c r="A1195" s="207" t="s">
        <v>1008</v>
      </c>
      <c r="B1195" s="208">
        <v>86</v>
      </c>
      <c r="C1195" s="180"/>
      <c r="D1195" s="176">
        <f t="shared" si="25"/>
        <v>0</v>
      </c>
    </row>
    <row r="1196" ht="15" spans="1:4">
      <c r="A1196" s="207" t="s">
        <v>1009</v>
      </c>
      <c r="B1196" s="208"/>
      <c r="C1196" s="180"/>
      <c r="D1196" s="176" t="e">
        <f t="shared" si="25"/>
        <v>#DIV/0!</v>
      </c>
    </row>
    <row r="1197" ht="15" spans="1:4">
      <c r="A1197" s="207" t="s">
        <v>694</v>
      </c>
      <c r="B1197" s="208"/>
      <c r="C1197" s="180"/>
      <c r="D1197" s="176" t="e">
        <f t="shared" si="25"/>
        <v>#DIV/0!</v>
      </c>
    </row>
    <row r="1198" ht="15" spans="1:4">
      <c r="A1198" s="207" t="s">
        <v>1010</v>
      </c>
      <c r="B1198" s="208">
        <v>238</v>
      </c>
      <c r="C1198" s="180">
        <v>153</v>
      </c>
      <c r="D1198" s="176">
        <f t="shared" si="25"/>
        <v>0.642857142857143</v>
      </c>
    </row>
    <row r="1199" ht="15" spans="1:4">
      <c r="A1199" s="207" t="s">
        <v>1011</v>
      </c>
      <c r="B1199" s="208"/>
      <c r="C1199" s="179">
        <v>0</v>
      </c>
      <c r="D1199" s="176" t="e">
        <f t="shared" si="25"/>
        <v>#DIV/0!</v>
      </c>
    </row>
    <row r="1200" ht="15" spans="1:4">
      <c r="A1200" s="207" t="s">
        <v>675</v>
      </c>
      <c r="B1200" s="208"/>
      <c r="C1200" s="180"/>
      <c r="D1200" s="176" t="e">
        <f t="shared" si="25"/>
        <v>#DIV/0!</v>
      </c>
    </row>
    <row r="1201" ht="15" spans="1:4">
      <c r="A1201" s="207" t="s">
        <v>676</v>
      </c>
      <c r="B1201" s="208"/>
      <c r="C1201" s="180"/>
      <c r="D1201" s="176" t="e">
        <f t="shared" si="25"/>
        <v>#DIV/0!</v>
      </c>
    </row>
    <row r="1202" ht="15" spans="1:4">
      <c r="A1202" s="207" t="s">
        <v>677</v>
      </c>
      <c r="B1202" s="208"/>
      <c r="C1202" s="180"/>
      <c r="D1202" s="176" t="e">
        <f t="shared" si="25"/>
        <v>#DIV/0!</v>
      </c>
    </row>
    <row r="1203" ht="15" spans="1:4">
      <c r="A1203" s="207" t="s">
        <v>1012</v>
      </c>
      <c r="B1203" s="208"/>
      <c r="C1203" s="180"/>
      <c r="D1203" s="176" t="e">
        <f t="shared" si="25"/>
        <v>#DIV/0!</v>
      </c>
    </row>
    <row r="1204" ht="15" spans="1:4">
      <c r="A1204" s="207" t="s">
        <v>1013</v>
      </c>
      <c r="B1204" s="208"/>
      <c r="C1204" s="180"/>
      <c r="D1204" s="176" t="e">
        <f t="shared" ref="D1204:D1267" si="26">C1204/B1204</f>
        <v>#DIV/0!</v>
      </c>
    </row>
    <row r="1205" ht="15" spans="1:4">
      <c r="A1205" s="207" t="s">
        <v>1014</v>
      </c>
      <c r="B1205" s="208"/>
      <c r="C1205" s="180"/>
      <c r="D1205" s="176" t="e">
        <f t="shared" si="26"/>
        <v>#DIV/0!</v>
      </c>
    </row>
    <row r="1206" ht="15" spans="1:4">
      <c r="A1206" s="207" t="s">
        <v>1015</v>
      </c>
      <c r="B1206" s="208"/>
      <c r="C1206" s="180"/>
      <c r="D1206" s="176" t="e">
        <f t="shared" si="26"/>
        <v>#DIV/0!</v>
      </c>
    </row>
    <row r="1207" ht="15" spans="1:4">
      <c r="A1207" s="207" t="s">
        <v>1016</v>
      </c>
      <c r="B1207" s="208"/>
      <c r="C1207" s="180"/>
      <c r="D1207" s="176" t="e">
        <f t="shared" si="26"/>
        <v>#DIV/0!</v>
      </c>
    </row>
    <row r="1208" ht="15" spans="1:4">
      <c r="A1208" s="207" t="s">
        <v>1017</v>
      </c>
      <c r="B1208" s="208"/>
      <c r="C1208" s="180"/>
      <c r="D1208" s="176" t="e">
        <f t="shared" si="26"/>
        <v>#DIV/0!</v>
      </c>
    </row>
    <row r="1209" ht="15" spans="1:4">
      <c r="A1209" s="207" t="s">
        <v>1018</v>
      </c>
      <c r="B1209" s="208"/>
      <c r="C1209" s="180"/>
      <c r="D1209" s="176" t="e">
        <f t="shared" si="26"/>
        <v>#DIV/0!</v>
      </c>
    </row>
    <row r="1210" ht="15" spans="1:4">
      <c r="A1210" s="207" t="s">
        <v>1019</v>
      </c>
      <c r="B1210" s="208"/>
      <c r="C1210" s="180"/>
      <c r="D1210" s="176" t="e">
        <f t="shared" si="26"/>
        <v>#DIV/0!</v>
      </c>
    </row>
    <row r="1211" ht="15" spans="1:4">
      <c r="A1211" s="207" t="s">
        <v>694</v>
      </c>
      <c r="B1211" s="208"/>
      <c r="C1211" s="180"/>
      <c r="D1211" s="176" t="e">
        <f t="shared" si="26"/>
        <v>#DIV/0!</v>
      </c>
    </row>
    <row r="1212" ht="15" spans="1:4">
      <c r="A1212" s="207" t="s">
        <v>1020</v>
      </c>
      <c r="B1212" s="208"/>
      <c r="C1212" s="180"/>
      <c r="D1212" s="176" t="e">
        <f t="shared" si="26"/>
        <v>#DIV/0!</v>
      </c>
    </row>
    <row r="1213" ht="15" spans="1:4">
      <c r="A1213" s="207" t="s">
        <v>1021</v>
      </c>
      <c r="B1213" s="208"/>
      <c r="C1213" s="179">
        <v>0</v>
      </c>
      <c r="D1213" s="176" t="e">
        <f t="shared" si="26"/>
        <v>#DIV/0!</v>
      </c>
    </row>
    <row r="1214" ht="15" spans="1:4">
      <c r="A1214" s="207" t="s">
        <v>1022</v>
      </c>
      <c r="B1214" s="208"/>
      <c r="C1214" s="180"/>
      <c r="D1214" s="176" t="e">
        <f t="shared" si="26"/>
        <v>#DIV/0!</v>
      </c>
    </row>
    <row r="1215" ht="15" spans="1:4">
      <c r="A1215" s="207" t="s">
        <v>1023</v>
      </c>
      <c r="B1215" s="208"/>
      <c r="C1215" s="180"/>
      <c r="D1215" s="176" t="e">
        <f t="shared" si="26"/>
        <v>#DIV/0!</v>
      </c>
    </row>
    <row r="1216" ht="15" spans="1:4">
      <c r="A1216" s="207" t="s">
        <v>1024</v>
      </c>
      <c r="B1216" s="208"/>
      <c r="C1216" s="180"/>
      <c r="D1216" s="176" t="e">
        <f t="shared" si="26"/>
        <v>#DIV/0!</v>
      </c>
    </row>
    <row r="1217" ht="15" spans="1:4">
      <c r="A1217" s="207" t="s">
        <v>1025</v>
      </c>
      <c r="B1217" s="208"/>
      <c r="C1217" s="180"/>
      <c r="D1217" s="176" t="e">
        <f t="shared" si="26"/>
        <v>#DIV/0!</v>
      </c>
    </row>
    <row r="1218" ht="15" spans="1:4">
      <c r="A1218" s="207" t="s">
        <v>1026</v>
      </c>
      <c r="B1218" s="208"/>
      <c r="C1218" s="179">
        <v>0</v>
      </c>
      <c r="D1218" s="176" t="e">
        <f t="shared" si="26"/>
        <v>#DIV/0!</v>
      </c>
    </row>
    <row r="1219" ht="15" spans="1:4">
      <c r="A1219" s="207" t="s">
        <v>1027</v>
      </c>
      <c r="B1219" s="208"/>
      <c r="C1219" s="180"/>
      <c r="D1219" s="176" t="e">
        <f t="shared" si="26"/>
        <v>#DIV/0!</v>
      </c>
    </row>
    <row r="1220" ht="15" spans="1:4">
      <c r="A1220" s="207" t="s">
        <v>1028</v>
      </c>
      <c r="B1220" s="208"/>
      <c r="C1220" s="180"/>
      <c r="D1220" s="176" t="e">
        <f t="shared" si="26"/>
        <v>#DIV/0!</v>
      </c>
    </row>
    <row r="1221" ht="15" spans="1:4">
      <c r="A1221" s="207" t="s">
        <v>1029</v>
      </c>
      <c r="B1221" s="208"/>
      <c r="C1221" s="180"/>
      <c r="D1221" s="176" t="e">
        <f t="shared" si="26"/>
        <v>#DIV/0!</v>
      </c>
    </row>
    <row r="1222" ht="15" spans="1:4">
      <c r="A1222" s="207" t="s">
        <v>1030</v>
      </c>
      <c r="B1222" s="208"/>
      <c r="C1222" s="180"/>
      <c r="D1222" s="176" t="e">
        <f t="shared" si="26"/>
        <v>#DIV/0!</v>
      </c>
    </row>
    <row r="1223" ht="15" spans="1:4">
      <c r="A1223" s="207" t="s">
        <v>1031</v>
      </c>
      <c r="B1223" s="208"/>
      <c r="C1223" s="180"/>
      <c r="D1223" s="176" t="e">
        <f t="shared" si="26"/>
        <v>#DIV/0!</v>
      </c>
    </row>
    <row r="1224" ht="15" spans="1:4">
      <c r="A1224" s="207" t="s">
        <v>1032</v>
      </c>
      <c r="B1224" s="208"/>
      <c r="C1224" s="179">
        <v>0</v>
      </c>
      <c r="D1224" s="176" t="e">
        <f t="shared" si="26"/>
        <v>#DIV/0!</v>
      </c>
    </row>
    <row r="1225" ht="15" spans="1:4">
      <c r="A1225" s="207" t="s">
        <v>1033</v>
      </c>
      <c r="B1225" s="208"/>
      <c r="C1225" s="180"/>
      <c r="D1225" s="176" t="e">
        <f t="shared" si="26"/>
        <v>#DIV/0!</v>
      </c>
    </row>
    <row r="1226" ht="15" spans="1:4">
      <c r="A1226" s="207" t="s">
        <v>1034</v>
      </c>
      <c r="B1226" s="208"/>
      <c r="C1226" s="180"/>
      <c r="D1226" s="176" t="e">
        <f t="shared" si="26"/>
        <v>#DIV/0!</v>
      </c>
    </row>
    <row r="1227" ht="15" spans="1:4">
      <c r="A1227" s="207" t="s">
        <v>1035</v>
      </c>
      <c r="B1227" s="208"/>
      <c r="C1227" s="180"/>
      <c r="D1227" s="176" t="e">
        <f t="shared" si="26"/>
        <v>#DIV/0!</v>
      </c>
    </row>
    <row r="1228" ht="15" spans="1:4">
      <c r="A1228" s="207" t="s">
        <v>1036</v>
      </c>
      <c r="B1228" s="208"/>
      <c r="C1228" s="180"/>
      <c r="D1228" s="176" t="e">
        <f t="shared" si="26"/>
        <v>#DIV/0!</v>
      </c>
    </row>
    <row r="1229" ht="15" spans="1:4">
      <c r="A1229" s="207" t="s">
        <v>1037</v>
      </c>
      <c r="B1229" s="208"/>
      <c r="C1229" s="180"/>
      <c r="D1229" s="176" t="e">
        <f t="shared" si="26"/>
        <v>#DIV/0!</v>
      </c>
    </row>
    <row r="1230" ht="15" spans="1:4">
      <c r="A1230" s="207" t="s">
        <v>1038</v>
      </c>
      <c r="B1230" s="208"/>
      <c r="C1230" s="180"/>
      <c r="D1230" s="176" t="e">
        <f t="shared" si="26"/>
        <v>#DIV/0!</v>
      </c>
    </row>
    <row r="1231" ht="15" spans="1:4">
      <c r="A1231" s="207" t="s">
        <v>1039</v>
      </c>
      <c r="B1231" s="208"/>
      <c r="C1231" s="180"/>
      <c r="D1231" s="176" t="e">
        <f t="shared" si="26"/>
        <v>#DIV/0!</v>
      </c>
    </row>
    <row r="1232" ht="15" spans="1:4">
      <c r="A1232" s="207" t="s">
        <v>1040</v>
      </c>
      <c r="B1232" s="208"/>
      <c r="C1232" s="180"/>
      <c r="D1232" s="176" t="e">
        <f t="shared" si="26"/>
        <v>#DIV/0!</v>
      </c>
    </row>
    <row r="1233" ht="15" spans="1:4">
      <c r="A1233" s="207" t="s">
        <v>1041</v>
      </c>
      <c r="B1233" s="208"/>
      <c r="C1233" s="180"/>
      <c r="D1233" s="176" t="e">
        <f t="shared" si="26"/>
        <v>#DIV/0!</v>
      </c>
    </row>
    <row r="1234" ht="15" spans="1:4">
      <c r="A1234" s="207" t="s">
        <v>1042</v>
      </c>
      <c r="B1234" s="208"/>
      <c r="C1234" s="180"/>
      <c r="D1234" s="176" t="e">
        <f t="shared" si="26"/>
        <v>#DIV/0!</v>
      </c>
    </row>
    <row r="1235" ht="15" spans="1:4">
      <c r="A1235" s="207" t="s">
        <v>1043</v>
      </c>
      <c r="B1235" s="208"/>
      <c r="C1235" s="180"/>
      <c r="D1235" s="176" t="e">
        <f t="shared" si="26"/>
        <v>#DIV/0!</v>
      </c>
    </row>
    <row r="1236" ht="15" spans="1:4">
      <c r="A1236" s="205" t="s">
        <v>1044</v>
      </c>
      <c r="B1236" s="206">
        <v>753</v>
      </c>
      <c r="C1236" s="197">
        <v>1054</v>
      </c>
      <c r="D1236" s="176">
        <f t="shared" si="26"/>
        <v>1.39973439575033</v>
      </c>
    </row>
    <row r="1237" ht="15" spans="1:4">
      <c r="A1237" s="205" t="s">
        <v>1045</v>
      </c>
      <c r="B1237" s="206"/>
      <c r="C1237" s="179">
        <v>452</v>
      </c>
      <c r="D1237" s="176" t="e">
        <f t="shared" si="26"/>
        <v>#DIV/0!</v>
      </c>
    </row>
    <row r="1238" ht="15" spans="1:4">
      <c r="A1238" s="205" t="s">
        <v>1046</v>
      </c>
      <c r="B1238" s="206"/>
      <c r="C1238" s="180">
        <v>296</v>
      </c>
      <c r="D1238" s="176" t="e">
        <f t="shared" si="26"/>
        <v>#DIV/0!</v>
      </c>
    </row>
    <row r="1239" ht="15" spans="1:4">
      <c r="A1239" s="205" t="s">
        <v>1047</v>
      </c>
      <c r="B1239" s="206"/>
      <c r="C1239" s="180"/>
      <c r="D1239" s="176" t="e">
        <f t="shared" si="26"/>
        <v>#DIV/0!</v>
      </c>
    </row>
    <row r="1240" ht="15" spans="1:4">
      <c r="A1240" s="205" t="s">
        <v>1048</v>
      </c>
      <c r="B1240" s="206"/>
      <c r="C1240" s="180"/>
      <c r="D1240" s="176" t="e">
        <f t="shared" si="26"/>
        <v>#DIV/0!</v>
      </c>
    </row>
    <row r="1241" ht="15" spans="1:4">
      <c r="A1241" s="205" t="s">
        <v>1049</v>
      </c>
      <c r="B1241" s="206"/>
      <c r="C1241" s="180"/>
      <c r="D1241" s="176" t="e">
        <f t="shared" si="26"/>
        <v>#DIV/0!</v>
      </c>
    </row>
    <row r="1242" ht="15" spans="1:4">
      <c r="A1242" s="205" t="s">
        <v>1050</v>
      </c>
      <c r="B1242" s="206"/>
      <c r="C1242" s="180"/>
      <c r="D1242" s="176" t="e">
        <f t="shared" si="26"/>
        <v>#DIV/0!</v>
      </c>
    </row>
    <row r="1243" ht="15" spans="1:4">
      <c r="A1243" s="205" t="s">
        <v>1051</v>
      </c>
      <c r="B1243" s="206"/>
      <c r="C1243" s="180">
        <v>156</v>
      </c>
      <c r="D1243" s="176" t="e">
        <f t="shared" si="26"/>
        <v>#DIV/0!</v>
      </c>
    </row>
    <row r="1244" ht="15" spans="1:4">
      <c r="A1244" s="205" t="s">
        <v>1052</v>
      </c>
      <c r="B1244" s="206"/>
      <c r="C1244" s="180"/>
      <c r="D1244" s="176" t="e">
        <f t="shared" si="26"/>
        <v>#DIV/0!</v>
      </c>
    </row>
    <row r="1245" ht="15" spans="1:4">
      <c r="A1245" s="205" t="s">
        <v>1053</v>
      </c>
      <c r="B1245" s="206"/>
      <c r="C1245" s="180"/>
      <c r="D1245" s="176" t="e">
        <f t="shared" si="26"/>
        <v>#DIV/0!</v>
      </c>
    </row>
    <row r="1246" ht="15" spans="1:4">
      <c r="A1246" s="205" t="s">
        <v>1054</v>
      </c>
      <c r="B1246" s="206"/>
      <c r="C1246" s="180"/>
      <c r="D1246" s="176" t="e">
        <f t="shared" si="26"/>
        <v>#DIV/0!</v>
      </c>
    </row>
    <row r="1247" ht="15" spans="1:4">
      <c r="A1247" s="205" t="s">
        <v>1055</v>
      </c>
      <c r="B1247" s="206"/>
      <c r="C1247" s="180"/>
      <c r="D1247" s="176" t="e">
        <f t="shared" si="26"/>
        <v>#DIV/0!</v>
      </c>
    </row>
    <row r="1248" ht="15" spans="1:4">
      <c r="A1248" s="205" t="s">
        <v>1056</v>
      </c>
      <c r="B1248" s="206"/>
      <c r="C1248" s="180"/>
      <c r="D1248" s="176" t="e">
        <f t="shared" si="26"/>
        <v>#DIV/0!</v>
      </c>
    </row>
    <row r="1249" ht="15" spans="1:4">
      <c r="A1249" s="205" t="s">
        <v>1057</v>
      </c>
      <c r="B1249" s="206"/>
      <c r="C1249" s="179">
        <v>601</v>
      </c>
      <c r="D1249" s="176" t="e">
        <f t="shared" si="26"/>
        <v>#DIV/0!</v>
      </c>
    </row>
    <row r="1250" ht="15" spans="1:4">
      <c r="A1250" s="205" t="s">
        <v>1046</v>
      </c>
      <c r="B1250" s="206"/>
      <c r="C1250" s="180">
        <v>120</v>
      </c>
      <c r="D1250" s="176" t="e">
        <f t="shared" si="26"/>
        <v>#DIV/0!</v>
      </c>
    </row>
    <row r="1251" ht="15" spans="1:4">
      <c r="A1251" s="205" t="s">
        <v>1058</v>
      </c>
      <c r="B1251" s="206"/>
      <c r="C1251" s="180"/>
      <c r="D1251" s="176" t="e">
        <f t="shared" si="26"/>
        <v>#DIV/0!</v>
      </c>
    </row>
    <row r="1252" ht="15" spans="1:4">
      <c r="A1252" s="205" t="s">
        <v>1048</v>
      </c>
      <c r="B1252" s="206"/>
      <c r="C1252" s="180"/>
      <c r="D1252" s="176" t="e">
        <f t="shared" si="26"/>
        <v>#DIV/0!</v>
      </c>
    </row>
    <row r="1253" ht="15" spans="1:4">
      <c r="A1253" s="205" t="s">
        <v>1059</v>
      </c>
      <c r="B1253" s="206"/>
      <c r="C1253" s="180">
        <v>481</v>
      </c>
      <c r="D1253" s="176" t="e">
        <f t="shared" si="26"/>
        <v>#DIV/0!</v>
      </c>
    </row>
    <row r="1254" ht="15" spans="1:4">
      <c r="A1254" s="205" t="s">
        <v>1060</v>
      </c>
      <c r="B1254" s="206"/>
      <c r="C1254" s="180"/>
      <c r="D1254" s="176" t="e">
        <f t="shared" si="26"/>
        <v>#DIV/0!</v>
      </c>
    </row>
    <row r="1255" ht="15" spans="1:4">
      <c r="A1255" s="205" t="s">
        <v>1061</v>
      </c>
      <c r="B1255" s="206"/>
      <c r="C1255" s="179">
        <v>0</v>
      </c>
      <c r="D1255" s="176" t="e">
        <f t="shared" si="26"/>
        <v>#DIV/0!</v>
      </c>
    </row>
    <row r="1256" ht="15" spans="1:4">
      <c r="A1256" s="205" t="s">
        <v>1046</v>
      </c>
      <c r="B1256" s="206"/>
      <c r="C1256" s="180"/>
      <c r="D1256" s="176" t="e">
        <f t="shared" si="26"/>
        <v>#DIV/0!</v>
      </c>
    </row>
    <row r="1257" ht="15" spans="1:4">
      <c r="A1257" s="205" t="s">
        <v>1047</v>
      </c>
      <c r="B1257" s="206"/>
      <c r="C1257" s="180"/>
      <c r="D1257" s="176" t="e">
        <f t="shared" si="26"/>
        <v>#DIV/0!</v>
      </c>
    </row>
    <row r="1258" ht="15" spans="1:4">
      <c r="A1258" s="205" t="s">
        <v>1048</v>
      </c>
      <c r="B1258" s="206"/>
      <c r="C1258" s="180"/>
      <c r="D1258" s="176" t="e">
        <f t="shared" si="26"/>
        <v>#DIV/0!</v>
      </c>
    </row>
    <row r="1259" ht="15" spans="1:4">
      <c r="A1259" s="205" t="s">
        <v>1062</v>
      </c>
      <c r="B1259" s="206"/>
      <c r="C1259" s="180"/>
      <c r="D1259" s="176" t="e">
        <f t="shared" si="26"/>
        <v>#DIV/0!</v>
      </c>
    </row>
    <row r="1260" ht="15" spans="1:4">
      <c r="A1260" s="205" t="s">
        <v>1063</v>
      </c>
      <c r="B1260" s="206"/>
      <c r="C1260" s="180"/>
      <c r="D1260" s="176" t="e">
        <f t="shared" si="26"/>
        <v>#DIV/0!</v>
      </c>
    </row>
    <row r="1261" ht="15" spans="1:4">
      <c r="A1261" s="205" t="s">
        <v>1064</v>
      </c>
      <c r="B1261" s="206"/>
      <c r="C1261" s="179">
        <v>0</v>
      </c>
      <c r="D1261" s="176" t="e">
        <f t="shared" si="26"/>
        <v>#DIV/0!</v>
      </c>
    </row>
    <row r="1262" ht="15" spans="1:4">
      <c r="A1262" s="205" t="s">
        <v>1046</v>
      </c>
      <c r="B1262" s="206"/>
      <c r="C1262" s="180"/>
      <c r="D1262" s="176" t="e">
        <f t="shared" si="26"/>
        <v>#DIV/0!</v>
      </c>
    </row>
    <row r="1263" ht="15" spans="1:4">
      <c r="A1263" s="205" t="s">
        <v>1047</v>
      </c>
      <c r="B1263" s="206"/>
      <c r="C1263" s="180"/>
      <c r="D1263" s="176" t="e">
        <f t="shared" si="26"/>
        <v>#DIV/0!</v>
      </c>
    </row>
    <row r="1264" ht="15" spans="1:4">
      <c r="A1264" s="205" t="s">
        <v>1048</v>
      </c>
      <c r="B1264" s="206"/>
      <c r="C1264" s="180"/>
      <c r="D1264" s="176" t="e">
        <f t="shared" si="26"/>
        <v>#DIV/0!</v>
      </c>
    </row>
    <row r="1265" ht="15" spans="1:4">
      <c r="A1265" s="205" t="s">
        <v>1065</v>
      </c>
      <c r="B1265" s="206"/>
      <c r="C1265" s="180"/>
      <c r="D1265" s="176" t="e">
        <f t="shared" si="26"/>
        <v>#DIV/0!</v>
      </c>
    </row>
    <row r="1266" ht="15" spans="1:4">
      <c r="A1266" s="205" t="s">
        <v>1066</v>
      </c>
      <c r="B1266" s="206"/>
      <c r="C1266" s="180"/>
      <c r="D1266" s="176" t="e">
        <f t="shared" si="26"/>
        <v>#DIV/0!</v>
      </c>
    </row>
    <row r="1267" ht="15" spans="1:4">
      <c r="A1267" s="205" t="s">
        <v>1055</v>
      </c>
      <c r="B1267" s="206"/>
      <c r="C1267" s="180"/>
      <c r="D1267" s="176" t="e">
        <f t="shared" si="26"/>
        <v>#DIV/0!</v>
      </c>
    </row>
    <row r="1268" ht="15" spans="1:4">
      <c r="A1268" s="205" t="s">
        <v>1067</v>
      </c>
      <c r="B1268" s="206"/>
      <c r="C1268" s="180"/>
      <c r="D1268" s="176" t="e">
        <f t="shared" ref="D1268:D1305" si="27">C1268/B1268</f>
        <v>#DIV/0!</v>
      </c>
    </row>
    <row r="1269" ht="15" spans="1:4">
      <c r="A1269" s="205" t="s">
        <v>1068</v>
      </c>
      <c r="B1269" s="206"/>
      <c r="C1269" s="179">
        <v>1</v>
      </c>
      <c r="D1269" s="176" t="e">
        <f t="shared" si="27"/>
        <v>#DIV/0!</v>
      </c>
    </row>
    <row r="1270" ht="15" spans="1:4">
      <c r="A1270" s="205" t="s">
        <v>1046</v>
      </c>
      <c r="B1270" s="206"/>
      <c r="C1270" s="180">
        <v>1</v>
      </c>
      <c r="D1270" s="176" t="e">
        <f t="shared" si="27"/>
        <v>#DIV/0!</v>
      </c>
    </row>
    <row r="1271" ht="15" spans="1:4">
      <c r="A1271" s="205" t="s">
        <v>1047</v>
      </c>
      <c r="B1271" s="206"/>
      <c r="C1271" s="180"/>
      <c r="D1271" s="176" t="e">
        <f t="shared" si="27"/>
        <v>#DIV/0!</v>
      </c>
    </row>
    <row r="1272" ht="15" spans="1:4">
      <c r="A1272" s="205" t="s">
        <v>1048</v>
      </c>
      <c r="B1272" s="206"/>
      <c r="C1272" s="180"/>
      <c r="D1272" s="176" t="e">
        <f t="shared" si="27"/>
        <v>#DIV/0!</v>
      </c>
    </row>
    <row r="1273" ht="15" spans="1:4">
      <c r="A1273" s="205" t="s">
        <v>1069</v>
      </c>
      <c r="B1273" s="206"/>
      <c r="C1273" s="180"/>
      <c r="D1273" s="176" t="e">
        <f t="shared" si="27"/>
        <v>#DIV/0!</v>
      </c>
    </row>
    <row r="1274" ht="15" spans="1:4">
      <c r="A1274" s="205" t="s">
        <v>1070</v>
      </c>
      <c r="B1274" s="206"/>
      <c r="C1274" s="180"/>
      <c r="D1274" s="176" t="e">
        <f t="shared" si="27"/>
        <v>#DIV/0!</v>
      </c>
    </row>
    <row r="1275" ht="15" spans="1:4">
      <c r="A1275" s="205" t="s">
        <v>1071</v>
      </c>
      <c r="B1275" s="206"/>
      <c r="C1275" s="180"/>
      <c r="D1275" s="176" t="e">
        <f t="shared" si="27"/>
        <v>#DIV/0!</v>
      </c>
    </row>
    <row r="1276" ht="15" spans="1:4">
      <c r="A1276" s="205" t="s">
        <v>1072</v>
      </c>
      <c r="B1276" s="206"/>
      <c r="C1276" s="180"/>
      <c r="D1276" s="176" t="e">
        <f t="shared" si="27"/>
        <v>#DIV/0!</v>
      </c>
    </row>
    <row r="1277" ht="15" spans="1:4">
      <c r="A1277" s="205" t="s">
        <v>1073</v>
      </c>
      <c r="B1277" s="206"/>
      <c r="C1277" s="180"/>
      <c r="D1277" s="176" t="e">
        <f t="shared" si="27"/>
        <v>#DIV/0!</v>
      </c>
    </row>
    <row r="1278" ht="15" spans="1:4">
      <c r="A1278" s="205" t="s">
        <v>1074</v>
      </c>
      <c r="B1278" s="206"/>
      <c r="C1278" s="180"/>
      <c r="D1278" s="176" t="e">
        <f t="shared" si="27"/>
        <v>#DIV/0!</v>
      </c>
    </row>
    <row r="1279" ht="15" spans="1:4">
      <c r="A1279" s="205" t="s">
        <v>1075</v>
      </c>
      <c r="B1279" s="206"/>
      <c r="C1279" s="180"/>
      <c r="D1279" s="176" t="e">
        <f t="shared" si="27"/>
        <v>#DIV/0!</v>
      </c>
    </row>
    <row r="1280" ht="15" spans="1:4">
      <c r="A1280" s="205" t="s">
        <v>1076</v>
      </c>
      <c r="B1280" s="206"/>
      <c r="C1280" s="180"/>
      <c r="D1280" s="176" t="e">
        <f t="shared" si="27"/>
        <v>#DIV/0!</v>
      </c>
    </row>
    <row r="1281" ht="15" spans="1:4">
      <c r="A1281" s="205" t="s">
        <v>1077</v>
      </c>
      <c r="B1281" s="206"/>
      <c r="C1281" s="180"/>
      <c r="D1281" s="176" t="e">
        <f t="shared" si="27"/>
        <v>#DIV/0!</v>
      </c>
    </row>
    <row r="1282" ht="15" spans="1:4">
      <c r="A1282" s="205" t="s">
        <v>1078</v>
      </c>
      <c r="B1282" s="206"/>
      <c r="C1282" s="179">
        <v>0</v>
      </c>
      <c r="D1282" s="176" t="e">
        <f t="shared" si="27"/>
        <v>#DIV/0!</v>
      </c>
    </row>
    <row r="1283" ht="15" spans="1:4">
      <c r="A1283" s="205" t="s">
        <v>1079</v>
      </c>
      <c r="B1283" s="206"/>
      <c r="C1283" s="180"/>
      <c r="D1283" s="176" t="e">
        <f t="shared" si="27"/>
        <v>#DIV/0!</v>
      </c>
    </row>
    <row r="1284" ht="15" spans="1:4">
      <c r="A1284" s="205" t="s">
        <v>1080</v>
      </c>
      <c r="B1284" s="206"/>
      <c r="C1284" s="180"/>
      <c r="D1284" s="176" t="e">
        <f t="shared" si="27"/>
        <v>#DIV/0!</v>
      </c>
    </row>
    <row r="1285" ht="15" spans="1:4">
      <c r="A1285" s="205" t="s">
        <v>1081</v>
      </c>
      <c r="B1285" s="206"/>
      <c r="C1285" s="180"/>
      <c r="D1285" s="176" t="e">
        <f t="shared" si="27"/>
        <v>#DIV/0!</v>
      </c>
    </row>
    <row r="1286" ht="15" spans="1:4">
      <c r="A1286" s="205" t="s">
        <v>1082</v>
      </c>
      <c r="B1286" s="206">
        <v>753</v>
      </c>
      <c r="C1286" s="179">
        <v>0</v>
      </c>
      <c r="D1286" s="176">
        <f t="shared" si="27"/>
        <v>0</v>
      </c>
    </row>
    <row r="1287" ht="15" spans="1:4">
      <c r="A1287" s="205" t="s">
        <v>1083</v>
      </c>
      <c r="B1287" s="206">
        <v>496</v>
      </c>
      <c r="C1287" s="180"/>
      <c r="D1287" s="176">
        <f t="shared" si="27"/>
        <v>0</v>
      </c>
    </row>
    <row r="1288" ht="15" spans="1:4">
      <c r="A1288" s="205" t="s">
        <v>1084</v>
      </c>
      <c r="B1288" s="206">
        <v>1</v>
      </c>
      <c r="C1288" s="180"/>
      <c r="D1288" s="176">
        <f t="shared" si="27"/>
        <v>0</v>
      </c>
    </row>
    <row r="1289" ht="15" spans="1:4">
      <c r="A1289" s="205" t="s">
        <v>1085</v>
      </c>
      <c r="B1289" s="206">
        <v>256</v>
      </c>
      <c r="C1289" s="180"/>
      <c r="D1289" s="176">
        <f t="shared" si="27"/>
        <v>0</v>
      </c>
    </row>
    <row r="1290" ht="15" spans="1:4">
      <c r="A1290" s="205" t="s">
        <v>1086</v>
      </c>
      <c r="B1290" s="206"/>
      <c r="C1290" s="180"/>
      <c r="D1290" s="176" t="e">
        <f t="shared" si="27"/>
        <v>#DIV/0!</v>
      </c>
    </row>
    <row r="1291" ht="15" spans="1:4">
      <c r="A1291" s="205" t="s">
        <v>1087</v>
      </c>
      <c r="B1291" s="206"/>
      <c r="C1291" s="180"/>
      <c r="D1291" s="176" t="e">
        <f t="shared" si="27"/>
        <v>#DIV/0!</v>
      </c>
    </row>
    <row r="1292" ht="15" spans="1:4">
      <c r="A1292" s="205" t="s">
        <v>1088</v>
      </c>
      <c r="B1292" s="206"/>
      <c r="C1292" s="180"/>
      <c r="D1292" s="176" t="e">
        <f t="shared" si="27"/>
        <v>#DIV/0!</v>
      </c>
    </row>
    <row r="1293" ht="15" spans="1:4">
      <c r="A1293" s="207" t="s">
        <v>1089</v>
      </c>
      <c r="B1293" s="208"/>
      <c r="C1293" s="180">
        <v>2400</v>
      </c>
      <c r="D1293" s="176" t="e">
        <f t="shared" si="27"/>
        <v>#DIV/0!</v>
      </c>
    </row>
    <row r="1294" ht="15" spans="1:4">
      <c r="A1294" s="207" t="s">
        <v>1090</v>
      </c>
      <c r="B1294" s="208">
        <v>4234</v>
      </c>
      <c r="C1294" s="197">
        <v>9020</v>
      </c>
      <c r="D1294" s="176">
        <f t="shared" si="27"/>
        <v>2.13037316957959</v>
      </c>
    </row>
    <row r="1295" ht="15" spans="1:4">
      <c r="A1295" s="207" t="s">
        <v>1091</v>
      </c>
      <c r="B1295" s="208">
        <v>4234</v>
      </c>
      <c r="C1295" s="179">
        <v>9020</v>
      </c>
      <c r="D1295" s="176">
        <f t="shared" si="27"/>
        <v>2.13037316957959</v>
      </c>
    </row>
    <row r="1296" ht="15" spans="1:4">
      <c r="A1296" s="207" t="s">
        <v>1092</v>
      </c>
      <c r="B1296" s="208"/>
      <c r="C1296" s="180">
        <v>6787</v>
      </c>
      <c r="D1296" s="176" t="e">
        <f t="shared" si="27"/>
        <v>#DIV/0!</v>
      </c>
    </row>
    <row r="1297" ht="15" spans="1:4">
      <c r="A1297" s="207" t="s">
        <v>1093</v>
      </c>
      <c r="B1297" s="208"/>
      <c r="C1297" s="180"/>
      <c r="D1297" s="176" t="e">
        <f t="shared" si="27"/>
        <v>#DIV/0!</v>
      </c>
    </row>
    <row r="1298" ht="15" spans="1:4">
      <c r="A1298" s="207" t="s">
        <v>1094</v>
      </c>
      <c r="B1298" s="208"/>
      <c r="C1298" s="180">
        <v>5</v>
      </c>
      <c r="D1298" s="176" t="e">
        <f t="shared" si="27"/>
        <v>#DIV/0!</v>
      </c>
    </row>
    <row r="1299" ht="15" spans="1:4">
      <c r="A1299" s="207" t="s">
        <v>1095</v>
      </c>
      <c r="B1299" s="208"/>
      <c r="C1299" s="180">
        <v>2228</v>
      </c>
      <c r="D1299" s="176" t="e">
        <f t="shared" si="27"/>
        <v>#DIV/0!</v>
      </c>
    </row>
    <row r="1300" ht="15" spans="1:4">
      <c r="A1300" s="173" t="s">
        <v>1096</v>
      </c>
      <c r="B1300" s="174"/>
      <c r="C1300" s="197">
        <v>0</v>
      </c>
      <c r="D1300" s="176" t="e">
        <f t="shared" si="27"/>
        <v>#DIV/0!</v>
      </c>
    </row>
    <row r="1301" ht="15" spans="1:4">
      <c r="A1301" s="173" t="s">
        <v>1097</v>
      </c>
      <c r="B1301" s="174"/>
      <c r="C1301" s="203"/>
      <c r="D1301" s="176" t="e">
        <f t="shared" si="27"/>
        <v>#DIV/0!</v>
      </c>
    </row>
    <row r="1302" ht="15" spans="1:4">
      <c r="A1302" s="173" t="s">
        <v>1098</v>
      </c>
      <c r="B1302" s="174">
        <v>98</v>
      </c>
      <c r="C1302" s="197">
        <v>344</v>
      </c>
      <c r="D1302" s="176">
        <f t="shared" si="27"/>
        <v>3.51020408163265</v>
      </c>
    </row>
    <row r="1303" ht="15" spans="1:4">
      <c r="A1303" s="173" t="s">
        <v>1099</v>
      </c>
      <c r="B1303" s="174"/>
      <c r="C1303" s="180"/>
      <c r="D1303" s="176" t="e">
        <f t="shared" si="27"/>
        <v>#DIV/0!</v>
      </c>
    </row>
    <row r="1304" ht="15" spans="1:4">
      <c r="A1304" s="173" t="s">
        <v>1100</v>
      </c>
      <c r="B1304" s="174">
        <v>98</v>
      </c>
      <c r="C1304" s="180">
        <v>344</v>
      </c>
      <c r="D1304" s="176">
        <f t="shared" si="27"/>
        <v>3.51020408163265</v>
      </c>
    </row>
    <row r="1305" ht="15" spans="1:4">
      <c r="A1305" s="211" t="s">
        <v>1101</v>
      </c>
      <c r="B1305" s="211">
        <v>292530</v>
      </c>
      <c r="C1305" s="197">
        <v>264088</v>
      </c>
      <c r="D1305" s="176">
        <f t="shared" si="27"/>
        <v>0.902772365227498</v>
      </c>
    </row>
    <row r="1306" ht="14.25" spans="1:4">
      <c r="A1306" s="53"/>
      <c r="B1306" s="172"/>
      <c r="C1306" s="172"/>
      <c r="D1306" s="111"/>
    </row>
    <row r="1307" ht="14.25" spans="1:4">
      <c r="A1307" s="53"/>
      <c r="B1307" s="172"/>
      <c r="C1307" s="172"/>
      <c r="D1307" s="111"/>
    </row>
    <row r="1308" ht="14.25" spans="1:4">
      <c r="A1308" s="53"/>
      <c r="B1308" s="172"/>
      <c r="C1308" s="172"/>
      <c r="D1308" s="111"/>
    </row>
    <row r="1309" ht="14.25" spans="1:4">
      <c r="A1309" s="53"/>
      <c r="B1309" s="172"/>
      <c r="C1309" s="172"/>
      <c r="D1309" s="111"/>
    </row>
    <row r="1310" ht="14.25" spans="1:4">
      <c r="A1310" s="53"/>
      <c r="B1310" s="172"/>
      <c r="C1310" s="172"/>
      <c r="D1310" s="111"/>
    </row>
  </sheetData>
  <mergeCells count="1">
    <mergeCell ref="A2:D2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37"/>
  <sheetViews>
    <sheetView workbookViewId="0">
      <selection activeCell="A2" sqref="A2:D2"/>
    </sheetView>
  </sheetViews>
  <sheetFormatPr defaultColWidth="9" defaultRowHeight="13.5" outlineLevelCol="3"/>
  <cols>
    <col min="1" max="1" width="48.375" customWidth="1"/>
    <col min="2" max="2" width="19.125" style="1" customWidth="1"/>
    <col min="3" max="3" width="20.125" customWidth="1"/>
    <col min="4" max="4" width="26.75" style="4" customWidth="1"/>
  </cols>
  <sheetData>
    <row r="2" ht="33.75" customHeight="1" spans="1:4">
      <c r="A2" s="45" t="s">
        <v>1102</v>
      </c>
      <c r="B2" s="45"/>
      <c r="C2" s="45"/>
      <c r="D2" s="48"/>
    </row>
    <row r="4" ht="29.25" customHeight="1" spans="4:4">
      <c r="D4" s="4" t="s">
        <v>27</v>
      </c>
    </row>
    <row r="5" ht="40.5" customHeight="1" spans="1:4">
      <c r="A5" s="10" t="s">
        <v>28</v>
      </c>
      <c r="B5" s="10" t="s">
        <v>29</v>
      </c>
      <c r="C5" s="10" t="s">
        <v>30</v>
      </c>
      <c r="D5" s="12" t="s">
        <v>31</v>
      </c>
    </row>
    <row r="6" ht="40.5" customHeight="1" spans="1:4">
      <c r="A6" s="46" t="s">
        <v>1103</v>
      </c>
      <c r="B6" s="47">
        <v>26300</v>
      </c>
      <c r="C6" s="47">
        <f>SUM(C7:C9)</f>
        <v>23601.7</v>
      </c>
      <c r="D6" s="49">
        <f>C6/B6</f>
        <v>0.897403041825095</v>
      </c>
    </row>
    <row r="7" ht="40.5" customHeight="1" spans="1:4">
      <c r="A7" s="47" t="s">
        <v>1104</v>
      </c>
      <c r="B7" s="47">
        <v>16732</v>
      </c>
      <c r="C7" s="47">
        <v>17130.9</v>
      </c>
      <c r="D7" s="49">
        <f t="shared" ref="D7:D32" si="0">C7/B7</f>
        <v>1.02384054506335</v>
      </c>
    </row>
    <row r="8" ht="40.5" customHeight="1" spans="1:4">
      <c r="A8" s="47" t="s">
        <v>1105</v>
      </c>
      <c r="B8" s="47">
        <v>7447</v>
      </c>
      <c r="C8" s="47">
        <v>4585.8</v>
      </c>
      <c r="D8" s="49">
        <f t="shared" si="0"/>
        <v>0.615791593930442</v>
      </c>
    </row>
    <row r="9" ht="40.5" customHeight="1" spans="1:4">
      <c r="A9" s="47" t="s">
        <v>1106</v>
      </c>
      <c r="B9" s="47">
        <v>1467</v>
      </c>
      <c r="C9" s="47">
        <v>1885</v>
      </c>
      <c r="D9" s="49">
        <f t="shared" si="0"/>
        <v>1.28493524199046</v>
      </c>
    </row>
    <row r="10" ht="40.5" customHeight="1" spans="1:4">
      <c r="A10" s="47" t="s">
        <v>1107</v>
      </c>
      <c r="B10" s="47">
        <v>654</v>
      </c>
      <c r="C10" s="47"/>
      <c r="D10" s="49">
        <f t="shared" si="0"/>
        <v>0</v>
      </c>
    </row>
    <row r="11" ht="40.5" customHeight="1" spans="1:4">
      <c r="A11" s="161" t="s">
        <v>1108</v>
      </c>
      <c r="B11" s="47">
        <v>11010</v>
      </c>
      <c r="C11" s="47">
        <f>SUM(C12:C19)</f>
        <v>6882.5</v>
      </c>
      <c r="D11" s="49">
        <f t="shared" si="0"/>
        <v>0.62511353315168</v>
      </c>
    </row>
    <row r="12" ht="40.5" customHeight="1" spans="1:4">
      <c r="A12" s="47" t="s">
        <v>1109</v>
      </c>
      <c r="B12" s="47">
        <v>4203</v>
      </c>
      <c r="C12" s="47">
        <v>6872.1</v>
      </c>
      <c r="D12" s="49">
        <f t="shared" si="0"/>
        <v>1.63504639543183</v>
      </c>
    </row>
    <row r="13" ht="40.5" customHeight="1" spans="1:4">
      <c r="A13" s="47" t="s">
        <v>1110</v>
      </c>
      <c r="B13" s="47">
        <v>26</v>
      </c>
      <c r="C13" s="47"/>
      <c r="D13" s="49">
        <f t="shared" si="0"/>
        <v>0</v>
      </c>
    </row>
    <row r="14" ht="40.5" customHeight="1" spans="1:4">
      <c r="A14" s="47" t="s">
        <v>1111</v>
      </c>
      <c r="B14" s="47">
        <v>112</v>
      </c>
      <c r="C14" s="47"/>
      <c r="D14" s="49">
        <f t="shared" si="0"/>
        <v>0</v>
      </c>
    </row>
    <row r="15" ht="40.5" customHeight="1" spans="1:4">
      <c r="A15" s="47" t="s">
        <v>1112</v>
      </c>
      <c r="B15" s="47">
        <v>46</v>
      </c>
      <c r="C15" s="47"/>
      <c r="D15" s="49">
        <f t="shared" si="0"/>
        <v>0</v>
      </c>
    </row>
    <row r="16" ht="40.5" customHeight="1" spans="1:4">
      <c r="A16" s="47" t="s">
        <v>1113</v>
      </c>
      <c r="B16" s="47">
        <v>32</v>
      </c>
      <c r="C16" s="47"/>
      <c r="D16" s="49">
        <f t="shared" si="0"/>
        <v>0</v>
      </c>
    </row>
    <row r="17" ht="40.5" customHeight="1" spans="1:4">
      <c r="A17" s="47" t="s">
        <v>1114</v>
      </c>
      <c r="B17" s="47">
        <v>3</v>
      </c>
      <c r="C17" s="47"/>
      <c r="D17" s="49">
        <f t="shared" si="0"/>
        <v>0</v>
      </c>
    </row>
    <row r="18" ht="40.5" customHeight="1" spans="1:4">
      <c r="A18" s="47" t="s">
        <v>1115</v>
      </c>
      <c r="B18" s="47">
        <v>5</v>
      </c>
      <c r="C18" s="47"/>
      <c r="D18" s="49">
        <f t="shared" si="0"/>
        <v>0</v>
      </c>
    </row>
    <row r="19" ht="40.5" customHeight="1" spans="1:4">
      <c r="A19" s="47" t="s">
        <v>1116</v>
      </c>
      <c r="B19" s="47">
        <v>6583</v>
      </c>
      <c r="C19" s="47">
        <v>10.4</v>
      </c>
      <c r="D19" s="49">
        <f t="shared" si="0"/>
        <v>0.00157982682667477</v>
      </c>
    </row>
    <row r="20" ht="40.5" customHeight="1" spans="1:4">
      <c r="A20" s="46" t="s">
        <v>1117</v>
      </c>
      <c r="B20" s="47">
        <v>29579</v>
      </c>
      <c r="C20" s="47">
        <f>SUM(C21:C23)</f>
        <v>36059.7</v>
      </c>
      <c r="D20" s="49">
        <f t="shared" si="0"/>
        <v>1.2190980087224</v>
      </c>
    </row>
    <row r="21" ht="40.5" customHeight="1" spans="1:4">
      <c r="A21" s="47" t="s">
        <v>1118</v>
      </c>
      <c r="B21" s="47">
        <v>18919</v>
      </c>
      <c r="C21" s="47">
        <v>35442.4</v>
      </c>
      <c r="D21" s="49">
        <f t="shared" si="0"/>
        <v>1.87337597124584</v>
      </c>
    </row>
    <row r="22" ht="40.5" customHeight="1" spans="1:4">
      <c r="A22" s="47" t="s">
        <v>1119</v>
      </c>
      <c r="B22" s="47">
        <v>10084</v>
      </c>
      <c r="C22" s="47">
        <v>617.3</v>
      </c>
      <c r="D22" s="49">
        <f t="shared" si="0"/>
        <v>0.0612157873859579</v>
      </c>
    </row>
    <row r="23" ht="40.5" customHeight="1" spans="1:4">
      <c r="A23" s="47" t="s">
        <v>1120</v>
      </c>
      <c r="B23" s="47">
        <v>576</v>
      </c>
      <c r="C23" s="47"/>
      <c r="D23" s="49">
        <f t="shared" si="0"/>
        <v>0</v>
      </c>
    </row>
    <row r="24" ht="40.5" customHeight="1" spans="1:4">
      <c r="A24" s="46" t="s">
        <v>1121</v>
      </c>
      <c r="B24" s="47">
        <v>27703</v>
      </c>
      <c r="C24" s="47">
        <f>SUM(C25:C29)</f>
        <v>2077</v>
      </c>
      <c r="D24" s="49">
        <f t="shared" si="0"/>
        <v>0.0749738295491463</v>
      </c>
    </row>
    <row r="25" ht="40.5" customHeight="1" spans="1:4">
      <c r="A25" s="47" t="s">
        <v>1122</v>
      </c>
      <c r="B25" s="47">
        <v>3897</v>
      </c>
      <c r="C25" s="47">
        <v>1914.7</v>
      </c>
      <c r="D25" s="49">
        <f t="shared" si="0"/>
        <v>0.491326661534514</v>
      </c>
    </row>
    <row r="26" ht="40.5" customHeight="1" spans="1:4">
      <c r="A26" s="47" t="s">
        <v>1123</v>
      </c>
      <c r="B26" s="47">
        <v>358</v>
      </c>
      <c r="C26" s="47"/>
      <c r="D26" s="49">
        <f t="shared" si="0"/>
        <v>0</v>
      </c>
    </row>
    <row r="27" ht="40.5" customHeight="1" spans="1:4">
      <c r="A27" s="47" t="s">
        <v>1124</v>
      </c>
      <c r="B27" s="47">
        <v>568</v>
      </c>
      <c r="C27" s="47"/>
      <c r="D27" s="49">
        <f t="shared" si="0"/>
        <v>0</v>
      </c>
    </row>
    <row r="28" ht="40.5" customHeight="1" spans="1:4">
      <c r="A28" s="47" t="s">
        <v>1125</v>
      </c>
      <c r="B28" s="47">
        <v>10598</v>
      </c>
      <c r="C28" s="47">
        <v>87.1</v>
      </c>
      <c r="D28" s="49">
        <f t="shared" si="0"/>
        <v>0.00821853179845254</v>
      </c>
    </row>
    <row r="29" ht="40.5" customHeight="1" spans="1:4">
      <c r="A29" s="47" t="s">
        <v>1126</v>
      </c>
      <c r="B29" s="47">
        <v>12282</v>
      </c>
      <c r="C29" s="47">
        <v>75.2</v>
      </c>
      <c r="D29" s="49">
        <f t="shared" si="0"/>
        <v>0.00612278130597623</v>
      </c>
    </row>
    <row r="30" ht="40.5" customHeight="1" spans="1:4">
      <c r="A30" s="161" t="s">
        <v>1127</v>
      </c>
      <c r="B30" s="47"/>
      <c r="C30" s="47">
        <v>3390</v>
      </c>
      <c r="D30" s="49" t="e">
        <f t="shared" si="0"/>
        <v>#DIV/0!</v>
      </c>
    </row>
    <row r="31" ht="40.5" customHeight="1" spans="1:4">
      <c r="A31" s="47" t="s">
        <v>1128</v>
      </c>
      <c r="B31" s="47"/>
      <c r="C31" s="47">
        <v>3390</v>
      </c>
      <c r="D31" s="49" t="e">
        <f t="shared" si="0"/>
        <v>#DIV/0!</v>
      </c>
    </row>
    <row r="32" ht="40.5" customHeight="1" spans="1:4">
      <c r="A32" s="47" t="s">
        <v>1129</v>
      </c>
      <c r="B32" s="47">
        <f>B6+B11+B20+B24</f>
        <v>94592</v>
      </c>
      <c r="C32" s="47">
        <f>C6+C11+C20+C24+C30</f>
        <v>72010.9</v>
      </c>
      <c r="D32" s="49">
        <f t="shared" si="0"/>
        <v>0.761278966508796</v>
      </c>
    </row>
    <row r="33" ht="35.25" customHeight="1" spans="1:4">
      <c r="A33" s="162" t="s">
        <v>1130</v>
      </c>
      <c r="B33" s="163"/>
      <c r="C33" s="162"/>
      <c r="D33" s="164"/>
    </row>
    <row r="34" ht="9" customHeight="1" spans="1:4">
      <c r="A34" s="165"/>
      <c r="B34" s="166"/>
      <c r="C34" s="165"/>
      <c r="D34" s="167"/>
    </row>
    <row r="35" ht="5.25" customHeight="1" spans="1:4">
      <c r="A35" s="165"/>
      <c r="B35" s="166"/>
      <c r="C35" s="165"/>
      <c r="D35" s="167"/>
    </row>
    <row r="36" spans="1:4">
      <c r="A36" s="165" t="s">
        <v>1131</v>
      </c>
      <c r="B36" s="166"/>
      <c r="C36" s="165"/>
      <c r="D36" s="167"/>
    </row>
    <row r="37" ht="18.75" customHeight="1" spans="1:4">
      <c r="A37" s="165"/>
      <c r="B37" s="166"/>
      <c r="C37" s="165"/>
      <c r="D37" s="167"/>
    </row>
  </sheetData>
  <mergeCells count="3">
    <mergeCell ref="A2:D2"/>
    <mergeCell ref="A33:D35"/>
    <mergeCell ref="A36:D3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目录</vt:lpstr>
      <vt:lpstr>1、全县收入</vt:lpstr>
      <vt:lpstr>2、县本级收入</vt:lpstr>
      <vt:lpstr>3、全县收入明细</vt:lpstr>
      <vt:lpstr>4、县本级收入明细 </vt:lpstr>
      <vt:lpstr>5、全县支出</vt:lpstr>
      <vt:lpstr>6、县本级支出</vt:lpstr>
      <vt:lpstr>7、本级支出明细</vt:lpstr>
      <vt:lpstr>8、本级基本支出表</vt:lpstr>
      <vt:lpstr>9、税收返还和转移支付收入表</vt:lpstr>
      <vt:lpstr>10、三公经费</vt:lpstr>
      <vt:lpstr>11、一般债务限额余额</vt:lpstr>
      <vt:lpstr>12、全县政府性基金收入</vt:lpstr>
      <vt:lpstr>13、县本级政府性基金收入</vt:lpstr>
      <vt:lpstr>14、全县政府性基金支出</vt:lpstr>
      <vt:lpstr>15、县本级政府性基金支出</vt:lpstr>
      <vt:lpstr>16、政府性基金转移支付</vt:lpstr>
      <vt:lpstr>17、专项债务限额余额</vt:lpstr>
      <vt:lpstr>18、全县国有资本经营收入</vt:lpstr>
      <vt:lpstr>19、县本级国有资本经营收入</vt:lpstr>
      <vt:lpstr>20、全县国有资本经营支出</vt:lpstr>
      <vt:lpstr>21、县本级国有资本经营支出</vt:lpstr>
      <vt:lpstr>22、全县社保基金收入</vt:lpstr>
      <vt:lpstr>23、县本级社保基金收入 </vt:lpstr>
      <vt:lpstr>24、全县社保基金支出</vt:lpstr>
      <vt:lpstr>25、县本级社保基金支出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吴荣荣</cp:lastModifiedBy>
  <dcterms:created xsi:type="dcterms:W3CDTF">2019-03-02T01:41:00Z</dcterms:created>
  <dcterms:modified xsi:type="dcterms:W3CDTF">2021-06-18T08:58:27Z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