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<sst xmlns="http://schemas.openxmlformats.org/spreadsheetml/2006/main" count="143">
  <si>
    <r>
      <t>绥宁县农业农村水利局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年度巩固拓展脱贫攻坚成果和乡村振兴项目库拟入库项目申报表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宋体"/>
        <charset val="134"/>
      </rPr>
      <t>（新增入库）</t>
    </r>
  </si>
  <si>
    <r>
      <rPr>
        <sz val="10"/>
        <color theme="1"/>
        <rFont val="仿宋_GB2312"/>
        <charset val="134"/>
      </rPr>
      <t>单位：（盖章）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绥宁县农业农村水利局</t>
    </r>
    <r>
      <rPr>
        <sz val="10"/>
        <color theme="1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仿宋_GB2312"/>
        <charset val="134"/>
      </rPr>
      <t>时间：</t>
    </r>
    <r>
      <rPr>
        <sz val="10"/>
        <color theme="1"/>
        <rFont val="Times New Roman"/>
        <charset val="134"/>
      </rPr>
      <t>2022</t>
    </r>
    <r>
      <rPr>
        <sz val="10"/>
        <color theme="1"/>
        <rFont val="仿宋_GB2312"/>
        <charset val="134"/>
      </rPr>
      <t>年11月1日</t>
    </r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</si>
  <si>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</si>
  <si>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</si>
  <si>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</si>
  <si>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</si>
  <si>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</si>
  <si>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</si>
  <si>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</si>
  <si>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</si>
  <si>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</si>
  <si>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</si>
  <si>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</si>
  <si>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受益对象</t>
  </si>
  <si>
    <t>绩效目标</t>
  </si>
  <si>
    <t>联农带农机制</t>
  </si>
  <si>
    <t>备注</t>
  </si>
  <si>
    <t>项目
类型</t>
  </si>
  <si>
    <t>二级项目类型</t>
  </si>
  <si>
    <t>项目
子类型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</si>
  <si>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</si>
  <si>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</si>
  <si>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</si>
  <si>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</si>
  <si>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</si>
  <si>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</si>
  <si>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</si>
  <si>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财政资金（万元）</t>
  </si>
  <si>
    <t>其他资金（万元）</t>
  </si>
  <si>
    <t>受益脱贫村数（个）</t>
  </si>
  <si>
    <t>受益脱贫户数及防止返贫监测对象户数（户）</t>
  </si>
  <si>
    <t>受益脱贫人口数及防止返贫监测对象人口数（人）</t>
  </si>
  <si>
    <t>产业发展</t>
  </si>
  <si>
    <t>金融保险配套项目</t>
  </si>
  <si>
    <t>新型经营主体贷款贴息</t>
  </si>
  <si>
    <t>相关乡镇</t>
  </si>
  <si>
    <t>相关村</t>
  </si>
  <si>
    <r>
      <rPr>
        <sz val="10"/>
        <color theme="1"/>
        <rFont val="Times New Roman"/>
        <charset val="134"/>
      </rPr>
      <t>2020</t>
    </r>
    <r>
      <rPr>
        <sz val="10"/>
        <color theme="1"/>
        <rFont val="宋体"/>
        <charset val="134"/>
      </rPr>
      <t>年度湖南贵太太茶油科技股份有限公司等</t>
    </r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家新型农业经营主体货款贴息</t>
    </r>
  </si>
  <si>
    <t>续建</t>
  </si>
  <si>
    <t>各经营主体所在地</t>
  </si>
  <si>
    <t>绥宁县农业农村水利局</t>
  </si>
  <si>
    <t>各经营主体所进行的农业生产活动</t>
  </si>
  <si>
    <t>进一步培育发展新型农业经营主体，减轻新农业经营主体融资成本，扩大农业农村有效投资，推动农村产业有效衔接</t>
  </si>
  <si>
    <t>带动群众参与经营与入股分红</t>
  </si>
  <si>
    <r>
      <rPr>
        <sz val="10"/>
        <color theme="1"/>
        <rFont val="Times New Roman"/>
        <charset val="134"/>
      </rPr>
      <t>2021</t>
    </r>
    <r>
      <rPr>
        <sz val="10"/>
        <color theme="1"/>
        <rFont val="宋体"/>
        <charset val="134"/>
      </rPr>
      <t>年度湖南贵太太茶油科技股份有限公司等</t>
    </r>
    <r>
      <rPr>
        <sz val="10"/>
        <color theme="1"/>
        <rFont val="Times New Roman"/>
        <charset val="134"/>
      </rPr>
      <t>37</t>
    </r>
    <r>
      <rPr>
        <sz val="10"/>
        <color theme="1"/>
        <rFont val="宋体"/>
        <charset val="134"/>
      </rPr>
      <t>家新型农业经营主体货款贴息</t>
    </r>
  </si>
  <si>
    <t>产业
发展</t>
  </si>
  <si>
    <t>生产
项目</t>
  </si>
  <si>
    <t>种植业
基地</t>
  </si>
  <si>
    <t>产业融合发展项目</t>
  </si>
  <si>
    <t>新建</t>
  </si>
  <si>
    <t>项目实施主体</t>
  </si>
  <si>
    <t>县农水局</t>
  </si>
  <si>
    <t>建设杂交水稻制种产业园、技术茶叶生产基地、加工设施</t>
  </si>
  <si>
    <r>
      <rPr>
        <sz val="10"/>
        <color theme="1"/>
        <rFont val="宋体"/>
        <charset val="134"/>
      </rPr>
      <t>带动</t>
    </r>
    <r>
      <rPr>
        <sz val="10"/>
        <color theme="1"/>
        <rFont val="Times New Roman"/>
        <charset val="134"/>
      </rPr>
      <t>1500</t>
    </r>
    <r>
      <rPr>
        <sz val="10"/>
        <color theme="1"/>
        <rFont val="宋体"/>
        <charset val="134"/>
      </rPr>
      <t>人就业、收购农户种子</t>
    </r>
    <r>
      <rPr>
        <sz val="10"/>
        <color theme="1"/>
        <rFont val="Times New Roman"/>
        <charset val="134"/>
      </rPr>
      <t>150</t>
    </r>
    <r>
      <rPr>
        <sz val="10"/>
        <color theme="1"/>
        <rFont val="宋体"/>
        <charset val="134"/>
      </rPr>
      <t>吨以上、茶叶</t>
    </r>
    <r>
      <rPr>
        <sz val="10"/>
        <color theme="1"/>
        <rFont val="Times New Roman"/>
        <charset val="134"/>
      </rPr>
      <t>100</t>
    </r>
    <r>
      <rPr>
        <sz val="10"/>
        <color theme="1"/>
        <rFont val="宋体"/>
        <charset val="134"/>
      </rPr>
      <t>吨增加农户收入</t>
    </r>
    <r>
      <rPr>
        <sz val="10"/>
        <color theme="1"/>
        <rFont val="Times New Roman"/>
        <charset val="134"/>
      </rPr>
      <t>1000</t>
    </r>
    <r>
      <rPr>
        <sz val="10"/>
        <color theme="1"/>
        <rFont val="宋体"/>
        <charset val="134"/>
      </rPr>
      <t>元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人。</t>
    </r>
  </si>
  <si>
    <t>直接帮扶</t>
  </si>
  <si>
    <t>配套设施项目</t>
  </si>
  <si>
    <t>农产品产地冷藏保鲜设施建设项目</t>
  </si>
  <si>
    <t>全县</t>
  </si>
  <si>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家合作社或家庭农场进行农产品产地冷藏保鲜设施建设，其中建设预冷库</t>
    </r>
    <r>
      <rPr>
        <sz val="10"/>
        <color theme="1"/>
        <rFont val="Times New Roman"/>
        <charset val="134"/>
      </rPr>
      <t>8616</t>
    </r>
    <r>
      <rPr>
        <sz val="10"/>
        <color theme="1"/>
        <rFont val="宋体"/>
        <charset val="134"/>
      </rPr>
      <t>立方米，气调库</t>
    </r>
    <r>
      <rPr>
        <sz val="10"/>
        <color theme="1"/>
        <rFont val="Times New Roman"/>
        <charset val="134"/>
      </rPr>
      <t>800</t>
    </r>
    <r>
      <rPr>
        <sz val="10"/>
        <color theme="1"/>
        <rFont val="宋体"/>
        <charset val="134"/>
      </rPr>
      <t>立方米</t>
    </r>
  </si>
  <si>
    <r>
      <rPr>
        <sz val="10"/>
        <color theme="1"/>
        <rFont val="宋体"/>
        <charset val="134"/>
      </rPr>
      <t>支持各类新型农业经营主体开展农产品产地冷藏保鲜基础设施建设。完成</t>
    </r>
    <r>
      <rPr>
        <sz val="10"/>
        <color theme="1"/>
        <rFont val="Times New Roman"/>
        <charset val="134"/>
      </rPr>
      <t>38</t>
    </r>
    <r>
      <rPr>
        <sz val="10"/>
        <color theme="1"/>
        <rFont val="宋体"/>
        <charset val="134"/>
      </rPr>
      <t>家合作社及家庭农场农产品冷藏保鲜设施建设项目。</t>
    </r>
  </si>
  <si>
    <t>提升鲜活农产品产地冷藏保鲜能力，降低鲜活农产品产后损失率；增强经营主体商品化处理能力，提高鲜活农产品效益；缓解水果、蔬菜生产季节性储藏难题，提升生产者销售价格话语权；使农产品提质增效、农民增收。</t>
  </si>
  <si>
    <t>产业服务支撑项目</t>
  </si>
  <si>
    <t>人才培养</t>
  </si>
  <si>
    <t>高素质农民培育工程</t>
  </si>
  <si>
    <t>全县部分乡镇和行政村</t>
  </si>
  <si>
    <t>5月</t>
  </si>
  <si>
    <t>11月底</t>
  </si>
  <si>
    <t>全县培育560名高素质农民</t>
  </si>
  <si>
    <t>部分</t>
  </si>
  <si>
    <t>提升高素质农民产业发展和经营能力</t>
  </si>
  <si>
    <t>科技服务</t>
  </si>
  <si>
    <t>红岩镇</t>
  </si>
  <si>
    <t>上匡村</t>
  </si>
  <si>
    <t>绥宁县农业科技成果转化示范基地建设</t>
  </si>
  <si>
    <t>绥宁县红岩镇上匡村</t>
  </si>
  <si>
    <r>
      <rPr>
        <sz val="10"/>
        <color theme="1"/>
        <rFont val="宋体"/>
        <charset val="134"/>
      </rPr>
      <t>种植蔬菜、瓜果3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亩</t>
    </r>
  </si>
  <si>
    <r>
      <rPr>
        <sz val="10"/>
        <color theme="1"/>
        <rFont val="宋体"/>
        <charset val="134"/>
      </rPr>
      <t>种植蔬菜瓜果</t>
    </r>
    <r>
      <rPr>
        <sz val="10"/>
        <color theme="1"/>
        <rFont val="Times New Roman"/>
        <charset val="134"/>
      </rPr>
      <t>306</t>
    </r>
    <r>
      <rPr>
        <sz val="10"/>
        <color theme="1"/>
        <rFont val="宋体"/>
        <charset val="134"/>
      </rPr>
      <t>亩，带动增加产业产值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万元，脱贫户（监测户）增收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万元</t>
    </r>
  </si>
  <si>
    <t>采取村、合作社联合带动农户发展产业，达到致富目的。</t>
  </si>
  <si>
    <t>加工流通项目</t>
  </si>
  <si>
    <t>产地初加工和精深加工</t>
  </si>
  <si>
    <t>有关乡镇</t>
  </si>
  <si>
    <t>项目实施村</t>
  </si>
  <si>
    <r>
      <rPr>
        <sz val="9"/>
        <color theme="1"/>
        <rFont val="Times New Roman"/>
        <charset val="134"/>
      </rPr>
      <t>2023</t>
    </r>
    <r>
      <rPr>
        <sz val="9"/>
        <color theme="1"/>
        <rFont val="宋体"/>
        <charset val="134"/>
      </rPr>
      <t>年省巩固拓展产业扶贫成果重点项目</t>
    </r>
  </si>
  <si>
    <t>重点支持龙头企业4—6家、合作社2-5家基地标准化、设施化、机械化建设、初级加工、精深加工、联农带农。</t>
  </si>
  <si>
    <t>带动就业、收购农户原材料、增加农户创收。</t>
  </si>
  <si>
    <t>直接帮扶、委托帮扶</t>
  </si>
  <si>
    <t>产业服务支撑</t>
  </si>
  <si>
    <t>农业社会化服务</t>
  </si>
  <si>
    <t>六大强农农业产业融合项目</t>
  </si>
  <si>
    <t>创建省级龙头企业联合体2家、市级农业产业化龙头企业6-8家、省级现代农业特色产业园2家、市级现代农业特色产业园2家、县级现代农业特色产业园10家、五星级休闲农庄2家</t>
  </si>
  <si>
    <t>生产项目</t>
  </si>
  <si>
    <t>种植业基地</t>
  </si>
  <si>
    <t>绞股蓝种植基地项目</t>
  </si>
  <si>
    <r>
      <rPr>
        <sz val="9"/>
        <color theme="1"/>
        <rFont val="宋体"/>
        <charset val="134"/>
      </rPr>
      <t>建设绞股蓝种苗基地</t>
    </r>
    <r>
      <rPr>
        <sz val="9"/>
        <color theme="1"/>
        <rFont val="Times New Roman"/>
        <charset val="134"/>
      </rPr>
      <t>50</t>
    </r>
    <r>
      <rPr>
        <sz val="9"/>
        <color theme="1"/>
        <rFont val="宋体"/>
        <charset val="134"/>
      </rPr>
      <t>亩，种植基地</t>
    </r>
    <r>
      <rPr>
        <sz val="9"/>
        <color theme="1"/>
        <rFont val="Times New Roman"/>
        <charset val="134"/>
      </rPr>
      <t>2000</t>
    </r>
    <r>
      <rPr>
        <sz val="9"/>
        <color theme="1"/>
        <rFont val="宋体"/>
        <charset val="134"/>
      </rPr>
      <t>亩</t>
    </r>
  </si>
  <si>
    <r>
      <rPr>
        <sz val="9"/>
        <rFont val="宋体"/>
        <charset val="134"/>
      </rPr>
      <t>种苗基地每亩增加收入</t>
    </r>
    <r>
      <rPr>
        <sz val="9"/>
        <rFont val="Times New Roman"/>
        <charset val="134"/>
      </rPr>
      <t>6000</t>
    </r>
    <r>
      <rPr>
        <sz val="9"/>
        <rFont val="宋体"/>
        <charset val="134"/>
      </rPr>
      <t>元，</t>
    </r>
    <r>
      <rPr>
        <sz val="9"/>
        <rFont val="Times New Roman"/>
        <charset val="134"/>
      </rPr>
      <t>40</t>
    </r>
    <r>
      <rPr>
        <sz val="9"/>
        <rFont val="宋体"/>
        <charset val="134"/>
      </rPr>
      <t>亩共计增加农民收入</t>
    </r>
    <r>
      <rPr>
        <sz val="9"/>
        <rFont val="Times New Roman"/>
        <charset val="134"/>
      </rPr>
      <t>24</t>
    </r>
    <r>
      <rPr>
        <sz val="9"/>
        <rFont val="宋体"/>
        <charset val="134"/>
      </rPr>
      <t>万元，种植基地每亩增加收入4000元，2000亩共计增加农民收入800万元</t>
    </r>
  </si>
  <si>
    <t>经营主体提供技术服务、回收产品</t>
  </si>
  <si>
    <t>产业帮扶</t>
  </si>
  <si>
    <t>产业直接帮扶
和主体带动</t>
  </si>
  <si>
    <t>支持企业3—4家、合作社2-5家巩固拓展脱贫攻坚成果，健全防止返贫动态监测和帮扶机制</t>
  </si>
  <si>
    <t>带动就业、收购农户原材料、提供技术支持，增加农户创收。</t>
  </si>
  <si>
    <t>乡村建设</t>
  </si>
  <si>
    <t>人居环境整治</t>
  </si>
  <si>
    <t>农村保洁员</t>
  </si>
  <si>
    <t>农村公益性岗位保洁员</t>
  </si>
  <si>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个乡镇</t>
    </r>
  </si>
  <si>
    <t>16个乡镇人民政府</t>
  </si>
  <si>
    <r>
      <rPr>
        <sz val="9"/>
        <color theme="1"/>
        <rFont val="Times New Roman"/>
        <charset val="134"/>
      </rPr>
      <t>16</t>
    </r>
    <r>
      <rPr>
        <sz val="9"/>
        <color theme="1"/>
        <rFont val="宋体"/>
        <charset val="134"/>
      </rPr>
      <t>个乡镇除政府驻地外所有村庄清扫保洁</t>
    </r>
  </si>
  <si>
    <r>
      <rPr>
        <sz val="9"/>
        <color theme="1"/>
        <rFont val="Times New Roman"/>
        <charset val="134"/>
      </rPr>
      <t>29</t>
    </r>
    <r>
      <rPr>
        <sz val="9"/>
        <color theme="1"/>
        <rFont val="宋体"/>
        <charset val="134"/>
      </rPr>
      <t>万</t>
    </r>
  </si>
  <si>
    <t>做好农村保洁工作，逐步实行垃圾分类，农村垃圾无害化处理。</t>
  </si>
  <si>
    <t>农村垃圾治理</t>
  </si>
  <si>
    <t>农村生活垃圾清运特许经营项目</t>
  </si>
  <si>
    <t>16个乡镇</t>
  </si>
  <si>
    <t>雅昊君鹏环境科技有限公司</t>
  </si>
  <si>
    <r>
      <rPr>
        <sz val="9"/>
        <color theme="1"/>
        <rFont val="Times New Roman"/>
        <charset val="134"/>
      </rPr>
      <t xml:space="preserve">16 </t>
    </r>
    <r>
      <rPr>
        <sz val="9"/>
        <color theme="1"/>
        <rFont val="宋体"/>
        <charset val="134"/>
      </rPr>
      <t>个乡镇驻地清扫保洁及所有农村垃圾的清扫转运</t>
    </r>
  </si>
  <si>
    <t xml:space="preserve">推进全县农村人居环境整治工作，打造“洁净乡村、美丽绥宁、幸福绥宁”
</t>
  </si>
  <si>
    <t>农村基础设施</t>
  </si>
  <si>
    <t>其他</t>
  </si>
  <si>
    <t>老鸦水库除险加固工程、铁锣冲水库除险加固工程</t>
  </si>
  <si>
    <t>武阳镇、黄土矿镇</t>
  </si>
  <si>
    <t>2022.9.1</t>
  </si>
  <si>
    <t>2023.01.01</t>
  </si>
  <si>
    <t>绥宁县水利水电事务中心</t>
  </si>
  <si>
    <t>大坝坝坡整治、防渗处理，溢洪道改造</t>
  </si>
  <si>
    <t>通过除险加固工程建设，保障水库汛期正常运行。</t>
  </si>
  <si>
    <t>绥宁县小型水库雨水情设施建设和安全监测设施建设</t>
  </si>
  <si>
    <t>东山、关峡、黄土矿、瓦屋塘、武阳、长铺子</t>
  </si>
  <si>
    <t>2023.1.1</t>
  </si>
  <si>
    <t>10座小二型水库安装雨水情设施，3座小一型水库大坝安全监测</t>
  </si>
  <si>
    <t>推进小型水库雨水情设施和安全监测设施建设，保障水库正常运行，保护下游百姓生命财产安全。</t>
  </si>
  <si>
    <t>绥宁县小型水库维修养护</t>
  </si>
  <si>
    <t>水库所在地</t>
  </si>
  <si>
    <t>2022.10.1</t>
  </si>
  <si>
    <t>2023.5.30</t>
  </si>
  <si>
    <t>小型水库险情维修</t>
  </si>
  <si>
    <r>
      <rPr>
        <sz val="9"/>
        <color theme="1"/>
        <rFont val="Times New Roman"/>
        <charset val="134"/>
      </rPr>
      <t>1.89</t>
    </r>
    <r>
      <rPr>
        <sz val="9"/>
        <color theme="1"/>
        <rFont val="宋体"/>
        <charset val="134"/>
      </rPr>
      <t>万</t>
    </r>
  </si>
  <si>
    <t>通过日常水库维修养护，保障水库正常运行</t>
  </si>
  <si>
    <t>农村供水保障设施</t>
  </si>
  <si>
    <t>绥宁县农村饮水安全工程维修养护</t>
  </si>
  <si>
    <t>全县所有村</t>
  </si>
  <si>
    <t>2023.12.1</t>
  </si>
  <si>
    <t>农村供水管护资金</t>
  </si>
  <si>
    <r>
      <rPr>
        <sz val="9"/>
        <color theme="1"/>
        <rFont val="Times New Roman"/>
        <charset val="134"/>
      </rPr>
      <t>34.3</t>
    </r>
    <r>
      <rPr>
        <sz val="9"/>
        <color theme="1"/>
        <rFont val="宋体"/>
        <charset val="134"/>
      </rPr>
      <t>万</t>
    </r>
  </si>
  <si>
    <t>通过农村饮水安全工程维修养护，提高用水保障率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</si>
</sst>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.5"/>
      <color theme="1"/>
      <name val="Times New Roman"/>
      <charset val="134"/>
    </font>
    <font>
      <sz val="6"/>
      <color theme="1"/>
      <name val="宋体"/>
      <charset val="134"/>
    </font>
    <font>
      <sz val="8"/>
      <color theme="1"/>
      <name val="宋体"/>
      <charset val="134"/>
      <scheme val="minor"/>
    </font>
    <font>
      <b/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宋体"/>
      <charset val="134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0" fillId="26" borderId="16" applyNumberFormat="0" applyAlignment="0" applyProtection="0">
      <alignment vertical="center"/>
    </xf>
    <xf numFmtId="0" fontId="33" fillId="26" borderId="11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0" fillId="0" borderId="8" xfId="0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22"/>
  <sheetViews>
    <sheetView tabSelected="1" workbookViewId="0">
      <selection activeCell="A2" sqref="A2:X2"/>
    </sheetView>
  </sheetViews>
  <sheetFormatPr defaultColWidth="9" defaultRowHeight="13.5"/>
  <cols>
    <col min="1" max="1" width="3" customWidth="1"/>
    <col min="2" max="4" width="5.875" customWidth="1"/>
    <col min="5" max="6" width="4.625" customWidth="1"/>
    <col min="7" max="7" width="8.125" customWidth="1"/>
    <col min="8" max="8" width="4.625" customWidth="1"/>
    <col min="9" max="9" width="5" customWidth="1"/>
    <col min="10" max="11" width="5.25" customWidth="1"/>
    <col min="12" max="12" width="4.75" customWidth="1"/>
    <col min="13" max="13" width="7.625" customWidth="1"/>
    <col min="14" max="14" width="6.5" customWidth="1"/>
    <col min="15" max="15" width="7.375" customWidth="1"/>
    <col min="16" max="22" width="4.875" customWidth="1"/>
    <col min="23" max="23" width="17" customWidth="1"/>
    <col min="24" max="24" width="7.25" customWidth="1"/>
  </cols>
  <sheetData>
    <row r="1" customHeight="1"/>
    <row r="2" ht="51" customHeight="1" spans="1:24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27" customHeight="1" spans="1:2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24" customHeight="1" spans="1:25">
      <c r="A4" s="4" t="s">
        <v>2</v>
      </c>
      <c r="B4" s="4" t="s">
        <v>3</v>
      </c>
      <c r="C4" s="4"/>
      <c r="D4" s="4"/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/>
      <c r="L4" s="4" t="s">
        <v>10</v>
      </c>
      <c r="M4" s="4" t="s">
        <v>11</v>
      </c>
      <c r="N4" s="4" t="s">
        <v>12</v>
      </c>
      <c r="O4" s="4"/>
      <c r="P4" s="4"/>
      <c r="Q4" s="4" t="s">
        <v>13</v>
      </c>
      <c r="R4" s="4"/>
      <c r="S4" s="4"/>
      <c r="T4" s="4"/>
      <c r="U4" s="4"/>
      <c r="V4" s="4"/>
      <c r="W4" s="4" t="s">
        <v>14</v>
      </c>
      <c r="X4" s="34" t="s">
        <v>15</v>
      </c>
      <c r="Y4" s="52" t="s">
        <v>16</v>
      </c>
    </row>
    <row r="5" spans="1:25">
      <c r="A5" s="4"/>
      <c r="B5" s="4" t="s">
        <v>17</v>
      </c>
      <c r="C5" s="4" t="s">
        <v>18</v>
      </c>
      <c r="D5" s="4" t="s">
        <v>19</v>
      </c>
      <c r="E5" s="4"/>
      <c r="F5" s="4"/>
      <c r="G5" s="4"/>
      <c r="H5" s="4"/>
      <c r="I5" s="4"/>
      <c r="J5" s="4" t="s">
        <v>20</v>
      </c>
      <c r="K5" s="4" t="s">
        <v>21</v>
      </c>
      <c r="L5" s="4"/>
      <c r="M5" s="4"/>
      <c r="N5" s="4" t="s">
        <v>22</v>
      </c>
      <c r="O5" s="4" t="s">
        <v>23</v>
      </c>
      <c r="P5" s="4"/>
      <c r="Q5" s="4" t="s">
        <v>24</v>
      </c>
      <c r="R5" s="4" t="s">
        <v>25</v>
      </c>
      <c r="S5" s="4" t="s">
        <v>26</v>
      </c>
      <c r="T5" s="4" t="s">
        <v>23</v>
      </c>
      <c r="U5" s="4"/>
      <c r="V5" s="4"/>
      <c r="W5" s="4"/>
      <c r="X5" s="34"/>
      <c r="Y5" s="52"/>
    </row>
    <row r="6" ht="153" customHeight="1" spans="1: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27</v>
      </c>
      <c r="P6" s="4" t="s">
        <v>28</v>
      </c>
      <c r="Q6" s="4"/>
      <c r="R6" s="4"/>
      <c r="S6" s="4"/>
      <c r="T6" s="4" t="s">
        <v>29</v>
      </c>
      <c r="U6" s="4" t="s">
        <v>30</v>
      </c>
      <c r="V6" s="4" t="s">
        <v>31</v>
      </c>
      <c r="W6" s="4"/>
      <c r="X6" s="34"/>
      <c r="Y6" s="52"/>
    </row>
    <row r="7" ht="120" customHeight="1" spans="1:25">
      <c r="A7" s="6">
        <v>1</v>
      </c>
      <c r="B7" s="7" t="s">
        <v>32</v>
      </c>
      <c r="C7" s="8" t="s">
        <v>33</v>
      </c>
      <c r="D7" s="4" t="s">
        <v>34</v>
      </c>
      <c r="E7" s="9" t="s">
        <v>35</v>
      </c>
      <c r="F7" s="9" t="s">
        <v>36</v>
      </c>
      <c r="G7" s="10" t="s">
        <v>37</v>
      </c>
      <c r="H7" s="11" t="s">
        <v>38</v>
      </c>
      <c r="I7" s="11" t="s">
        <v>39</v>
      </c>
      <c r="J7" s="10">
        <v>2022.1</v>
      </c>
      <c r="K7" s="10">
        <v>2022.12</v>
      </c>
      <c r="L7" s="11" t="s">
        <v>40</v>
      </c>
      <c r="M7" s="29" t="s">
        <v>41</v>
      </c>
      <c r="N7" s="10">
        <v>72</v>
      </c>
      <c r="O7" s="10">
        <v>72</v>
      </c>
      <c r="P7" s="10"/>
      <c r="Q7" s="10">
        <v>22</v>
      </c>
      <c r="R7" s="10">
        <v>1000</v>
      </c>
      <c r="S7" s="10">
        <v>3000</v>
      </c>
      <c r="T7" s="10">
        <v>5</v>
      </c>
      <c r="U7" s="10">
        <v>10</v>
      </c>
      <c r="V7" s="10">
        <v>30</v>
      </c>
      <c r="W7" s="10" t="s">
        <v>42</v>
      </c>
      <c r="X7" s="6" t="s">
        <v>43</v>
      </c>
      <c r="Y7" s="7"/>
    </row>
    <row r="8" ht="133" customHeight="1" spans="1:25">
      <c r="A8" s="12">
        <v>2</v>
      </c>
      <c r="B8" t="s">
        <v>32</v>
      </c>
      <c r="C8" s="4" t="s">
        <v>33</v>
      </c>
      <c r="D8" s="4" t="s">
        <v>34</v>
      </c>
      <c r="E8" s="9" t="s">
        <v>35</v>
      </c>
      <c r="F8" s="9" t="s">
        <v>36</v>
      </c>
      <c r="G8" s="10" t="s">
        <v>44</v>
      </c>
      <c r="H8" s="11" t="s">
        <v>38</v>
      </c>
      <c r="I8" s="11" t="s">
        <v>39</v>
      </c>
      <c r="J8" s="10">
        <v>2022.1</v>
      </c>
      <c r="K8" s="10">
        <v>2022.12</v>
      </c>
      <c r="L8" s="11" t="s">
        <v>40</v>
      </c>
      <c r="M8" s="29" t="s">
        <v>41</v>
      </c>
      <c r="N8" s="12">
        <v>138</v>
      </c>
      <c r="O8" s="12">
        <v>138</v>
      </c>
      <c r="P8" s="12"/>
      <c r="Q8" s="12">
        <v>37</v>
      </c>
      <c r="R8" s="12">
        <v>1800</v>
      </c>
      <c r="S8" s="12">
        <v>5460</v>
      </c>
      <c r="T8" s="12">
        <v>8</v>
      </c>
      <c r="U8" s="12">
        <v>20</v>
      </c>
      <c r="V8" s="12">
        <v>62</v>
      </c>
      <c r="W8" s="10" t="s">
        <v>42</v>
      </c>
      <c r="X8" s="6" t="s">
        <v>43</v>
      </c>
      <c r="Y8" s="7"/>
    </row>
    <row r="9" ht="103" customHeight="1" spans="1:25">
      <c r="A9" s="12">
        <v>3</v>
      </c>
      <c r="B9" s="9" t="s">
        <v>45</v>
      </c>
      <c r="C9" s="9" t="s">
        <v>46</v>
      </c>
      <c r="D9" s="9" t="s">
        <v>47</v>
      </c>
      <c r="E9" s="9" t="s">
        <v>35</v>
      </c>
      <c r="F9" s="9" t="s">
        <v>36</v>
      </c>
      <c r="G9" s="9" t="s">
        <v>48</v>
      </c>
      <c r="H9" s="9" t="s">
        <v>49</v>
      </c>
      <c r="I9" s="9" t="s">
        <v>50</v>
      </c>
      <c r="J9" s="12">
        <v>2022.9</v>
      </c>
      <c r="K9" s="12">
        <v>2023.9</v>
      </c>
      <c r="L9" s="9" t="s">
        <v>51</v>
      </c>
      <c r="M9" s="9" t="s">
        <v>52</v>
      </c>
      <c r="N9" s="12">
        <v>105</v>
      </c>
      <c r="O9" s="12">
        <v>105</v>
      </c>
      <c r="P9" s="12"/>
      <c r="Q9" s="12">
        <v>10</v>
      </c>
      <c r="R9" s="12">
        <v>560</v>
      </c>
      <c r="S9" s="12">
        <v>1500</v>
      </c>
      <c r="T9" s="12">
        <v>4</v>
      </c>
      <c r="U9" s="12">
        <v>210</v>
      </c>
      <c r="V9" s="12">
        <v>620</v>
      </c>
      <c r="W9" s="9" t="s">
        <v>53</v>
      </c>
      <c r="X9" s="35" t="s">
        <v>54</v>
      </c>
      <c r="Y9" s="7"/>
    </row>
    <row r="10" ht="156" customHeight="1" spans="1:25">
      <c r="A10" s="6">
        <v>4</v>
      </c>
      <c r="B10" s="5" t="s">
        <v>45</v>
      </c>
      <c r="C10" s="4" t="s">
        <v>46</v>
      </c>
      <c r="D10" s="4" t="s">
        <v>55</v>
      </c>
      <c r="E10" s="9" t="s">
        <v>35</v>
      </c>
      <c r="F10" s="9" t="s">
        <v>36</v>
      </c>
      <c r="G10" s="11" t="s">
        <v>56</v>
      </c>
      <c r="H10" s="11" t="s">
        <v>49</v>
      </c>
      <c r="I10" s="11" t="s">
        <v>57</v>
      </c>
      <c r="J10" s="12">
        <v>2022.9</v>
      </c>
      <c r="K10" s="12">
        <v>2023.6</v>
      </c>
      <c r="L10" s="11" t="s">
        <v>40</v>
      </c>
      <c r="M10" s="10" t="s">
        <v>58</v>
      </c>
      <c r="N10" s="10">
        <v>1480</v>
      </c>
      <c r="O10" s="10">
        <v>593</v>
      </c>
      <c r="P10" s="10"/>
      <c r="Q10" s="36">
        <v>50</v>
      </c>
      <c r="R10" s="36">
        <v>500</v>
      </c>
      <c r="S10" s="36">
        <v>2000</v>
      </c>
      <c r="T10" s="37">
        <v>10</v>
      </c>
      <c r="U10" s="37">
        <v>50</v>
      </c>
      <c r="V10" s="37">
        <v>150</v>
      </c>
      <c r="W10" s="38" t="s">
        <v>59</v>
      </c>
      <c r="X10" s="39" t="s">
        <v>60</v>
      </c>
      <c r="Y10" s="7"/>
    </row>
    <row r="11" ht="60" spans="1:25">
      <c r="A11" s="12">
        <v>5</v>
      </c>
      <c r="B11" s="8" t="s">
        <v>32</v>
      </c>
      <c r="C11" s="4" t="s">
        <v>61</v>
      </c>
      <c r="D11" s="4" t="s">
        <v>62</v>
      </c>
      <c r="E11" s="4" t="s">
        <v>35</v>
      </c>
      <c r="F11" s="4" t="s">
        <v>36</v>
      </c>
      <c r="G11" s="4" t="s">
        <v>63</v>
      </c>
      <c r="H11" s="4" t="s">
        <v>49</v>
      </c>
      <c r="I11" s="4" t="s">
        <v>64</v>
      </c>
      <c r="J11" s="4" t="s">
        <v>65</v>
      </c>
      <c r="K11" s="4" t="s">
        <v>66</v>
      </c>
      <c r="L11" s="4" t="s">
        <v>40</v>
      </c>
      <c r="M11" s="4" t="s">
        <v>67</v>
      </c>
      <c r="N11" s="4">
        <v>154</v>
      </c>
      <c r="O11" s="4">
        <v>154</v>
      </c>
      <c r="P11" s="4">
        <v>0</v>
      </c>
      <c r="Q11" s="4">
        <v>218</v>
      </c>
      <c r="R11" s="4">
        <v>700</v>
      </c>
      <c r="S11" s="4">
        <v>700</v>
      </c>
      <c r="T11" s="4" t="s">
        <v>68</v>
      </c>
      <c r="U11" s="4" t="s">
        <v>68</v>
      </c>
      <c r="V11" s="4" t="s">
        <v>68</v>
      </c>
      <c r="W11" s="4" t="s">
        <v>69</v>
      </c>
      <c r="X11" s="34"/>
      <c r="Y11" s="7"/>
    </row>
    <row r="12" ht="84" spans="1:25">
      <c r="A12" s="12">
        <v>6</v>
      </c>
      <c r="B12" s="8" t="s">
        <v>45</v>
      </c>
      <c r="C12" s="4" t="s">
        <v>61</v>
      </c>
      <c r="D12" s="4" t="s">
        <v>70</v>
      </c>
      <c r="E12" s="4" t="s">
        <v>71</v>
      </c>
      <c r="F12" s="4" t="s">
        <v>72</v>
      </c>
      <c r="G12" s="4" t="s">
        <v>73</v>
      </c>
      <c r="H12" s="4" t="s">
        <v>49</v>
      </c>
      <c r="I12" s="4" t="s">
        <v>74</v>
      </c>
      <c r="J12" s="4">
        <v>2023.1</v>
      </c>
      <c r="K12" s="4">
        <v>2023.12</v>
      </c>
      <c r="L12" s="4" t="s">
        <v>40</v>
      </c>
      <c r="M12" s="4" t="s">
        <v>75</v>
      </c>
      <c r="N12" s="4">
        <v>10</v>
      </c>
      <c r="O12" s="4">
        <v>10</v>
      </c>
      <c r="P12" s="4">
        <v>80</v>
      </c>
      <c r="Q12" s="4">
        <v>1</v>
      </c>
      <c r="R12" s="4">
        <v>156</v>
      </c>
      <c r="S12" s="4">
        <v>686</v>
      </c>
      <c r="T12" s="4"/>
      <c r="U12" s="4">
        <v>50</v>
      </c>
      <c r="V12" s="4">
        <v>98</v>
      </c>
      <c r="W12" s="4" t="s">
        <v>76</v>
      </c>
      <c r="X12" s="34" t="s">
        <v>77</v>
      </c>
      <c r="Y12" s="7"/>
    </row>
    <row r="13" ht="135" spans="1:25">
      <c r="A13" s="6">
        <v>7</v>
      </c>
      <c r="B13" s="13" t="s">
        <v>32</v>
      </c>
      <c r="C13" s="14" t="s">
        <v>78</v>
      </c>
      <c r="D13" s="15" t="s">
        <v>79</v>
      </c>
      <c r="E13" s="14" t="s">
        <v>80</v>
      </c>
      <c r="F13" s="14" t="s">
        <v>81</v>
      </c>
      <c r="G13" s="16" t="s">
        <v>82</v>
      </c>
      <c r="H13" s="14" t="s">
        <v>49</v>
      </c>
      <c r="I13" s="14" t="s">
        <v>80</v>
      </c>
      <c r="J13" s="16">
        <v>2023.7</v>
      </c>
      <c r="K13" s="16">
        <v>2024.7</v>
      </c>
      <c r="L13" s="14" t="s">
        <v>51</v>
      </c>
      <c r="M13" s="30" t="s">
        <v>83</v>
      </c>
      <c r="N13" s="16">
        <v>805</v>
      </c>
      <c r="O13" s="16">
        <v>650</v>
      </c>
      <c r="P13" s="16">
        <v>155</v>
      </c>
      <c r="Q13" s="40">
        <v>10</v>
      </c>
      <c r="R13" s="40">
        <v>800</v>
      </c>
      <c r="S13" s="40">
        <v>2600</v>
      </c>
      <c r="T13" s="16">
        <v>5</v>
      </c>
      <c r="U13" s="16">
        <v>400</v>
      </c>
      <c r="V13" s="16">
        <v>1800</v>
      </c>
      <c r="W13" s="30" t="s">
        <v>84</v>
      </c>
      <c r="X13" s="41" t="s">
        <v>85</v>
      </c>
      <c r="Y13" s="7"/>
    </row>
    <row r="14" ht="213.75" spans="1:25">
      <c r="A14" s="12">
        <v>8</v>
      </c>
      <c r="B14" s="13" t="s">
        <v>32</v>
      </c>
      <c r="C14" s="14" t="s">
        <v>86</v>
      </c>
      <c r="D14" s="14" t="s">
        <v>87</v>
      </c>
      <c r="E14" s="14" t="s">
        <v>80</v>
      </c>
      <c r="F14" s="14" t="s">
        <v>81</v>
      </c>
      <c r="G14" s="17" t="s">
        <v>88</v>
      </c>
      <c r="H14" s="14" t="s">
        <v>49</v>
      </c>
      <c r="I14" s="14" t="s">
        <v>80</v>
      </c>
      <c r="J14" s="16">
        <v>2023.4</v>
      </c>
      <c r="K14" s="16">
        <v>2023.12</v>
      </c>
      <c r="L14" s="14" t="s">
        <v>51</v>
      </c>
      <c r="M14" s="31" t="s">
        <v>89</v>
      </c>
      <c r="N14" s="23">
        <v>90</v>
      </c>
      <c r="O14" s="23">
        <v>90</v>
      </c>
      <c r="P14" s="23"/>
      <c r="Q14" s="23">
        <v>30</v>
      </c>
      <c r="R14" s="23">
        <v>900</v>
      </c>
      <c r="S14" s="23">
        <v>3000</v>
      </c>
      <c r="T14" s="23">
        <v>10</v>
      </c>
      <c r="U14" s="23">
        <v>100</v>
      </c>
      <c r="V14" s="23">
        <v>300</v>
      </c>
      <c r="W14" s="42" t="s">
        <v>84</v>
      </c>
      <c r="X14" s="43" t="s">
        <v>85</v>
      </c>
      <c r="Y14" s="7"/>
    </row>
    <row r="15" ht="69" spans="1:25">
      <c r="A15" s="12">
        <v>9</v>
      </c>
      <c r="B15" s="13" t="s">
        <v>32</v>
      </c>
      <c r="C15" s="14" t="s">
        <v>90</v>
      </c>
      <c r="D15" s="14" t="s">
        <v>91</v>
      </c>
      <c r="E15" s="14" t="s">
        <v>80</v>
      </c>
      <c r="F15" s="14" t="s">
        <v>81</v>
      </c>
      <c r="G15" s="14" t="s">
        <v>92</v>
      </c>
      <c r="H15" s="14" t="s">
        <v>49</v>
      </c>
      <c r="I15" s="14" t="s">
        <v>80</v>
      </c>
      <c r="J15" s="16">
        <v>2023.4</v>
      </c>
      <c r="K15" s="16">
        <v>2023.12</v>
      </c>
      <c r="L15" s="14" t="s">
        <v>51</v>
      </c>
      <c r="M15" s="32" t="s">
        <v>93</v>
      </c>
      <c r="N15" s="19">
        <v>180</v>
      </c>
      <c r="O15" s="19">
        <v>90</v>
      </c>
      <c r="P15" s="19">
        <v>90</v>
      </c>
      <c r="Q15" s="19">
        <v>40</v>
      </c>
      <c r="R15" s="19">
        <v>1700</v>
      </c>
      <c r="S15" s="19">
        <v>5600</v>
      </c>
      <c r="T15" s="19">
        <v>15</v>
      </c>
      <c r="U15" s="19">
        <v>500</v>
      </c>
      <c r="V15" s="19">
        <v>2100</v>
      </c>
      <c r="W15" s="19" t="s">
        <v>94</v>
      </c>
      <c r="X15" s="44" t="s">
        <v>95</v>
      </c>
      <c r="Y15" s="7"/>
    </row>
    <row r="16" ht="112.5" spans="1:25">
      <c r="A16" s="6">
        <v>10</v>
      </c>
      <c r="B16" s="18" t="s">
        <v>32</v>
      </c>
      <c r="C16" s="18" t="s">
        <v>90</v>
      </c>
      <c r="D16" s="18" t="s">
        <v>96</v>
      </c>
      <c r="E16" s="18" t="s">
        <v>80</v>
      </c>
      <c r="F16" s="18" t="s">
        <v>81</v>
      </c>
      <c r="G16" s="18" t="s">
        <v>97</v>
      </c>
      <c r="H16" s="19"/>
      <c r="I16" s="18" t="s">
        <v>80</v>
      </c>
      <c r="J16" s="19">
        <v>2023.4</v>
      </c>
      <c r="K16" s="19">
        <v>2024.3</v>
      </c>
      <c r="L16" s="18" t="s">
        <v>51</v>
      </c>
      <c r="M16" s="33" t="s">
        <v>98</v>
      </c>
      <c r="N16" s="19">
        <v>200</v>
      </c>
      <c r="O16" s="19">
        <v>200</v>
      </c>
      <c r="P16" s="19">
        <v>0</v>
      </c>
      <c r="Q16" s="19">
        <v>218</v>
      </c>
      <c r="R16" s="19">
        <v>1200</v>
      </c>
      <c r="S16" s="19">
        <v>3500</v>
      </c>
      <c r="T16" s="19">
        <v>85</v>
      </c>
      <c r="U16" s="19">
        <v>500</v>
      </c>
      <c r="V16" s="19">
        <v>1500</v>
      </c>
      <c r="W16" s="30" t="s">
        <v>99</v>
      </c>
      <c r="X16" s="41" t="s">
        <v>85</v>
      </c>
      <c r="Y16" s="7"/>
    </row>
    <row r="17" ht="74" customHeight="1" spans="1:25">
      <c r="A17" s="12">
        <v>11</v>
      </c>
      <c r="B17" s="18" t="s">
        <v>100</v>
      </c>
      <c r="C17" s="13" t="s">
        <v>101</v>
      </c>
      <c r="D17" s="14" t="s">
        <v>102</v>
      </c>
      <c r="E17" s="9" t="s">
        <v>35</v>
      </c>
      <c r="F17" s="9" t="s">
        <v>36</v>
      </c>
      <c r="G17" s="14" t="s">
        <v>103</v>
      </c>
      <c r="H17" s="20" t="s">
        <v>38</v>
      </c>
      <c r="I17" s="16" t="s">
        <v>104</v>
      </c>
      <c r="J17" s="22">
        <v>2023.1</v>
      </c>
      <c r="K17" s="22">
        <v>2023.12</v>
      </c>
      <c r="L17" s="14" t="s">
        <v>105</v>
      </c>
      <c r="M17" s="16" t="s">
        <v>106</v>
      </c>
      <c r="N17" s="22">
        <v>856.32</v>
      </c>
      <c r="O17" s="22">
        <v>856.32</v>
      </c>
      <c r="P17" s="22"/>
      <c r="Q17" s="22">
        <v>226</v>
      </c>
      <c r="R17" s="22">
        <v>80000</v>
      </c>
      <c r="S17" s="45" t="s">
        <v>107</v>
      </c>
      <c r="T17" s="7">
        <v>85</v>
      </c>
      <c r="U17" s="7">
        <v>66</v>
      </c>
      <c r="V17" s="7">
        <v>158</v>
      </c>
      <c r="W17" s="46" t="s">
        <v>108</v>
      </c>
      <c r="X17" s="47"/>
      <c r="Y17" s="7"/>
    </row>
    <row r="18" ht="87" customHeight="1" spans="1:25">
      <c r="A18" s="12">
        <v>12</v>
      </c>
      <c r="B18" s="21" t="s">
        <v>100</v>
      </c>
      <c r="C18" s="13" t="s">
        <v>101</v>
      </c>
      <c r="D18" s="14" t="s">
        <v>109</v>
      </c>
      <c r="E18" s="9" t="s">
        <v>35</v>
      </c>
      <c r="F18" s="9" t="s">
        <v>36</v>
      </c>
      <c r="G18" s="14" t="s">
        <v>110</v>
      </c>
      <c r="H18" s="20" t="s">
        <v>38</v>
      </c>
      <c r="I18" s="16" t="s">
        <v>111</v>
      </c>
      <c r="J18" s="22">
        <v>2023.1</v>
      </c>
      <c r="K18" s="22">
        <v>2023.12</v>
      </c>
      <c r="L18" s="14" t="s">
        <v>112</v>
      </c>
      <c r="M18" s="16" t="s">
        <v>113</v>
      </c>
      <c r="N18" s="22">
        <v>1416.02</v>
      </c>
      <c r="O18" s="22">
        <v>1416.02</v>
      </c>
      <c r="P18" s="22"/>
      <c r="Q18" s="22">
        <v>226</v>
      </c>
      <c r="R18" s="22">
        <v>80000</v>
      </c>
      <c r="S18" s="45" t="s">
        <v>107</v>
      </c>
      <c r="T18" s="7">
        <v>85</v>
      </c>
      <c r="U18" s="48">
        <v>1692</v>
      </c>
      <c r="V18" s="48">
        <v>4574</v>
      </c>
      <c r="W18" s="46" t="s">
        <v>114</v>
      </c>
      <c r="X18" s="47"/>
      <c r="Y18" s="7"/>
    </row>
    <row r="19" ht="67.5" spans="1:25">
      <c r="A19" s="6">
        <v>13</v>
      </c>
      <c r="B19" s="16" t="s">
        <v>100</v>
      </c>
      <c r="C19" s="14" t="s">
        <v>115</v>
      </c>
      <c r="D19" s="14" t="s">
        <v>116</v>
      </c>
      <c r="E19" s="9" t="s">
        <v>35</v>
      </c>
      <c r="F19" s="9" t="s">
        <v>36</v>
      </c>
      <c r="G19" s="16" t="s">
        <v>117</v>
      </c>
      <c r="H19" s="22" t="s">
        <v>38</v>
      </c>
      <c r="I19" s="16" t="s">
        <v>118</v>
      </c>
      <c r="J19" s="16" t="s">
        <v>119</v>
      </c>
      <c r="K19" s="16" t="s">
        <v>120</v>
      </c>
      <c r="L19" s="16" t="s">
        <v>121</v>
      </c>
      <c r="M19" s="16" t="s">
        <v>122</v>
      </c>
      <c r="N19" s="22">
        <v>266</v>
      </c>
      <c r="O19" s="22">
        <v>266</v>
      </c>
      <c r="P19" s="22"/>
      <c r="Q19" s="22">
        <v>2</v>
      </c>
      <c r="R19" s="22">
        <f>719+635</f>
        <v>1354</v>
      </c>
      <c r="S19" s="22">
        <f>2735+1830</f>
        <v>4565</v>
      </c>
      <c r="T19" s="22">
        <v>2</v>
      </c>
      <c r="U19" s="22">
        <v>152</v>
      </c>
      <c r="V19" s="22">
        <v>42</v>
      </c>
      <c r="W19" s="16" t="s">
        <v>123</v>
      </c>
      <c r="X19" s="45"/>
      <c r="Y19" s="7"/>
    </row>
    <row r="20" ht="112.5" spans="1:25">
      <c r="A20" s="12">
        <v>14</v>
      </c>
      <c r="B20" s="16" t="s">
        <v>100</v>
      </c>
      <c r="C20" s="14" t="s">
        <v>115</v>
      </c>
      <c r="D20" s="14" t="s">
        <v>116</v>
      </c>
      <c r="E20" s="9" t="s">
        <v>35</v>
      </c>
      <c r="F20" s="9" t="s">
        <v>36</v>
      </c>
      <c r="G20" s="16" t="s">
        <v>124</v>
      </c>
      <c r="H20" s="22" t="s">
        <v>49</v>
      </c>
      <c r="I20" s="16" t="s">
        <v>125</v>
      </c>
      <c r="J20" s="16" t="s">
        <v>119</v>
      </c>
      <c r="K20" s="16" t="s">
        <v>126</v>
      </c>
      <c r="L20" s="16" t="s">
        <v>40</v>
      </c>
      <c r="M20" s="16" t="s">
        <v>127</v>
      </c>
      <c r="N20" s="22">
        <v>170</v>
      </c>
      <c r="O20" s="22">
        <v>170</v>
      </c>
      <c r="P20" s="22"/>
      <c r="Q20" s="22">
        <v>24</v>
      </c>
      <c r="R20" s="22">
        <f>24*615</f>
        <v>14760</v>
      </c>
      <c r="S20" s="22">
        <f>R20*3</f>
        <v>44280</v>
      </c>
      <c r="T20" s="22">
        <v>24</v>
      </c>
      <c r="U20" s="22">
        <v>1498</v>
      </c>
      <c r="V20" s="22">
        <v>6800</v>
      </c>
      <c r="W20" s="16" t="s">
        <v>128</v>
      </c>
      <c r="X20" s="45"/>
      <c r="Y20" s="7"/>
    </row>
    <row r="21" ht="56.25" spans="1:25">
      <c r="A21" s="12">
        <v>15</v>
      </c>
      <c r="B21" s="23" t="s">
        <v>100</v>
      </c>
      <c r="C21" s="24" t="s">
        <v>115</v>
      </c>
      <c r="D21" s="24" t="s">
        <v>116</v>
      </c>
      <c r="E21" s="25" t="s">
        <v>35</v>
      </c>
      <c r="F21" s="25" t="s">
        <v>36</v>
      </c>
      <c r="G21" s="23" t="s">
        <v>129</v>
      </c>
      <c r="H21" s="26" t="s">
        <v>38</v>
      </c>
      <c r="I21" s="23" t="s">
        <v>130</v>
      </c>
      <c r="J21" s="23" t="s">
        <v>131</v>
      </c>
      <c r="K21" s="23" t="s">
        <v>132</v>
      </c>
      <c r="L21" s="23" t="s">
        <v>40</v>
      </c>
      <c r="M21" s="23" t="s">
        <v>133</v>
      </c>
      <c r="N21" s="26">
        <v>52</v>
      </c>
      <c r="O21" s="26">
        <v>52</v>
      </c>
      <c r="P21" s="26"/>
      <c r="Q21" s="26">
        <v>15</v>
      </c>
      <c r="R21" s="26">
        <v>6816</v>
      </c>
      <c r="S21" s="26" t="s">
        <v>134</v>
      </c>
      <c r="T21" s="26">
        <v>5</v>
      </c>
      <c r="U21" s="26">
        <v>52</v>
      </c>
      <c r="V21" s="26">
        <v>123</v>
      </c>
      <c r="W21" s="23" t="s">
        <v>135</v>
      </c>
      <c r="X21" s="49"/>
      <c r="Y21" s="7"/>
    </row>
    <row r="22" ht="56.25" spans="1:25">
      <c r="A22" s="6">
        <v>16</v>
      </c>
      <c r="B22" s="19" t="s">
        <v>100</v>
      </c>
      <c r="C22" s="18" t="s">
        <v>115</v>
      </c>
      <c r="D22" s="18" t="s">
        <v>136</v>
      </c>
      <c r="E22" s="27" t="s">
        <v>35</v>
      </c>
      <c r="F22" s="27" t="s">
        <v>36</v>
      </c>
      <c r="G22" s="19" t="s">
        <v>137</v>
      </c>
      <c r="H22" s="28" t="s">
        <v>38</v>
      </c>
      <c r="I22" s="19" t="s">
        <v>138</v>
      </c>
      <c r="J22" s="19" t="s">
        <v>126</v>
      </c>
      <c r="K22" s="19" t="s">
        <v>139</v>
      </c>
      <c r="L22" s="19" t="s">
        <v>40</v>
      </c>
      <c r="M22" s="18" t="s">
        <v>140</v>
      </c>
      <c r="N22" s="28">
        <v>343</v>
      </c>
      <c r="O22" s="28">
        <v>343</v>
      </c>
      <c r="P22" s="28"/>
      <c r="Q22" s="28">
        <v>214</v>
      </c>
      <c r="R22" s="28">
        <v>82000</v>
      </c>
      <c r="S22" s="19" t="s">
        <v>141</v>
      </c>
      <c r="T22" s="28">
        <v>85</v>
      </c>
      <c r="U22" s="50">
        <v>1692</v>
      </c>
      <c r="V22" s="50">
        <v>4574</v>
      </c>
      <c r="W22" s="19" t="s">
        <v>142</v>
      </c>
      <c r="X22" s="51"/>
      <c r="Y22" s="7"/>
    </row>
  </sheetData>
  <mergeCells count="28">
    <mergeCell ref="A2:X2"/>
    <mergeCell ref="A3:X3"/>
    <mergeCell ref="B4:D4"/>
    <mergeCell ref="J4:K4"/>
    <mergeCell ref="N4:P4"/>
    <mergeCell ref="Q4:V4"/>
    <mergeCell ref="O5:P5"/>
    <mergeCell ref="T5:V5"/>
    <mergeCell ref="A4:A6"/>
    <mergeCell ref="B5:B6"/>
    <mergeCell ref="C5:C6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4:M6"/>
    <mergeCell ref="N5:N6"/>
    <mergeCell ref="Q5:Q6"/>
    <mergeCell ref="R5:R6"/>
    <mergeCell ref="S5:S6"/>
    <mergeCell ref="W4:W6"/>
    <mergeCell ref="X4:X6"/>
    <mergeCell ref="Y4:Y6"/>
  </mergeCells>
  <pageMargins left="0.196527777777778" right="0.160416666666667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向秋桂</cp:lastModifiedBy>
  <dcterms:created xsi:type="dcterms:W3CDTF">2022-08-15T03:11:00Z</dcterms:created>
  <dcterms:modified xsi:type="dcterms:W3CDTF">2022-11-18T10:25:34Z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B3E3FABC6F904456AD8AC29145D8CFE2</vt:lpwstr>
  </property>
  <property fmtid="{D5CDD505-2E9C-101B-9397-08002B2CF9AE}" pid="3" name="KSOProductBuildVer">
    <vt:lpwstr>2052-10.1.0.5975</vt:lpwstr>
  </property>
</Properties>
</file>